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22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35" i="1"/>
  <c r="I42" s="1"/>
  <c r="J28"/>
  <c r="I28"/>
  <c r="H28"/>
  <c r="H32" s="1"/>
  <c r="H43" s="1"/>
  <c r="J25"/>
  <c r="I25"/>
  <c r="H25"/>
  <c r="G13"/>
  <c r="G24" s="1"/>
  <c r="G23"/>
  <c r="G32"/>
  <c r="G42"/>
  <c r="G43" s="1"/>
  <c r="G51"/>
  <c r="G61"/>
  <c r="G62"/>
  <c r="G70"/>
  <c r="G81" s="1"/>
  <c r="G80"/>
  <c r="G89"/>
  <c r="G100" s="1"/>
  <c r="G99"/>
  <c r="G108"/>
  <c r="G118"/>
  <c r="G119" s="1"/>
  <c r="G127"/>
  <c r="G137"/>
  <c r="G138"/>
  <c r="G146"/>
  <c r="G157" s="1"/>
  <c r="G156"/>
  <c r="G165"/>
  <c r="G176" s="1"/>
  <c r="G175"/>
  <c r="G184"/>
  <c r="G194"/>
  <c r="G195" s="1"/>
  <c r="H13"/>
  <c r="H23"/>
  <c r="H24" s="1"/>
  <c r="H42"/>
  <c r="H51"/>
  <c r="H62" s="1"/>
  <c r="H61"/>
  <c r="H70"/>
  <c r="H81" s="1"/>
  <c r="H80"/>
  <c r="H89"/>
  <c r="H99"/>
  <c r="H100" s="1"/>
  <c r="H108"/>
  <c r="H118"/>
  <c r="H119"/>
  <c r="H127"/>
  <c r="H138" s="1"/>
  <c r="H137"/>
  <c r="H146"/>
  <c r="H157" s="1"/>
  <c r="H156"/>
  <c r="H165"/>
  <c r="H175"/>
  <c r="H176" s="1"/>
  <c r="H184"/>
  <c r="H194"/>
  <c r="H195"/>
  <c r="I13"/>
  <c r="I23"/>
  <c r="I24"/>
  <c r="I32"/>
  <c r="I51"/>
  <c r="I62" s="1"/>
  <c r="I61"/>
  <c r="I70"/>
  <c r="I80"/>
  <c r="I81" s="1"/>
  <c r="I89"/>
  <c r="I99"/>
  <c r="I100"/>
  <c r="I108"/>
  <c r="I119" s="1"/>
  <c r="I118"/>
  <c r="I127"/>
  <c r="I138" s="1"/>
  <c r="I137"/>
  <c r="I146"/>
  <c r="I156"/>
  <c r="I157" s="1"/>
  <c r="I165"/>
  <c r="I175"/>
  <c r="I176"/>
  <c r="I184"/>
  <c r="I195" s="1"/>
  <c r="I194"/>
  <c r="J13"/>
  <c r="J24" s="1"/>
  <c r="J23"/>
  <c r="J32"/>
  <c r="J43" s="1"/>
  <c r="J42"/>
  <c r="J51"/>
  <c r="J61"/>
  <c r="J62" s="1"/>
  <c r="J70"/>
  <c r="J80"/>
  <c r="J81"/>
  <c r="J89"/>
  <c r="J100" s="1"/>
  <c r="J99"/>
  <c r="J108"/>
  <c r="J119" s="1"/>
  <c r="J118"/>
  <c r="J127"/>
  <c r="J137"/>
  <c r="J138" s="1"/>
  <c r="J146"/>
  <c r="J156"/>
  <c r="J157"/>
  <c r="J165"/>
  <c r="J176" s="1"/>
  <c r="J175"/>
  <c r="J184"/>
  <c r="J195" s="1"/>
  <c r="J194"/>
  <c r="F13"/>
  <c r="F24" s="1"/>
  <c r="F23"/>
  <c r="F32"/>
  <c r="F42"/>
  <c r="F43" s="1"/>
  <c r="F51"/>
  <c r="F61"/>
  <c r="F62"/>
  <c r="F70"/>
  <c r="F81" s="1"/>
  <c r="F80"/>
  <c r="F89"/>
  <c r="F100" s="1"/>
  <c r="F99"/>
  <c r="F108"/>
  <c r="F118"/>
  <c r="F119" s="1"/>
  <c r="F127"/>
  <c r="F137"/>
  <c r="F138"/>
  <c r="F146"/>
  <c r="F157" s="1"/>
  <c r="F156"/>
  <c r="F165"/>
  <c r="F176" s="1"/>
  <c r="F175"/>
  <c r="F184"/>
  <c r="F194"/>
  <c r="F195" s="1"/>
  <c r="A109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F196" l="1"/>
  <c r="H196"/>
  <c r="G196"/>
  <c r="J196"/>
  <c r="I43"/>
  <c r="I196" s="1"/>
</calcChain>
</file>

<file path=xl/sharedStrings.xml><?xml version="1.0" encoding="utf-8"?>
<sst xmlns="http://schemas.openxmlformats.org/spreadsheetml/2006/main" count="267" uniqueCount="88">
  <si>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</si>
  <si>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</si>
  <si>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</si>
  <si>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</si>
  <si>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</si>
  <si>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</si>
  <si>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</si>
  <si>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</si>
  <si>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</si>
  <si>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</si>
  <si>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</si>
  <si>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</si>
  <si>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</si>
  <si>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</si>
  <si>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</si>
  <si>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</si>
  <si>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</si>
  <si>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</si>
  <si>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</si>
  <si>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</si>
  <si>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</si>
  <si>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</si>
  <si>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</si>
  <si>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</si>
  <si>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</si>
  <si>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</si>
  <si>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</si>
  <si>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</si>
  <si>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</si>
  <si>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</si>
  <si>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</si>
  <si>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</si>
  <si>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</si>
  <si>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</si>
  <si>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</si>
  <si>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Блинчики со сгущенкой или ягодным соусом  130/40</t>
  </si>
  <si>
    <t>Чай с сахаром</t>
  </si>
  <si>
    <t>яблоко</t>
  </si>
  <si>
    <t>Рассольник "Ленинградский"</t>
  </si>
  <si>
    <t>Котлета мясная  с соусом</t>
  </si>
  <si>
    <t>Каша гречневая рассыпчатая</t>
  </si>
  <si>
    <t>Хлеб ржаной</t>
  </si>
  <si>
    <t>Компот из сухофруктов</t>
  </si>
  <si>
    <t>Фрикадельки мясные "деревенские" в соусе  60/30</t>
  </si>
  <si>
    <t>Чай с сахаром и лимоном</t>
  </si>
  <si>
    <t>Батон</t>
  </si>
  <si>
    <t>Рожки отварные</t>
  </si>
  <si>
    <t xml:space="preserve">Щи из св.капусты с картофелем </t>
  </si>
  <si>
    <t xml:space="preserve">Котлеты куриные в соусе </t>
  </si>
  <si>
    <t>Картофельное пюре</t>
  </si>
  <si>
    <t>Напиток из сока плодово-ягодного</t>
  </si>
  <si>
    <t>Каша молочная рисовая</t>
  </si>
  <si>
    <t>Кофейный напиток на молоке</t>
  </si>
  <si>
    <t>Бутерброд с сыром 30/20</t>
  </si>
  <si>
    <t>Овощи порционно</t>
  </si>
  <si>
    <t>Суп  лапша куриная</t>
  </si>
  <si>
    <t>Пельмени с маслом и зеленью/ Блины с ягодным соусом</t>
  </si>
  <si>
    <t xml:space="preserve">Компот плодово-ягодный </t>
  </si>
  <si>
    <t>Омлет натуральный</t>
  </si>
  <si>
    <t>Бутерброт с ветчиной 30/20</t>
  </si>
  <si>
    <t>Фрукт</t>
  </si>
  <si>
    <t>Суп картофельный с бобовыми и гренками 200/20</t>
  </si>
  <si>
    <t xml:space="preserve">Жаркое по- домашнему с мясом </t>
  </si>
  <si>
    <t>Напиток из шиповника</t>
  </si>
  <si>
    <t>Гуляш из мяса  45/45</t>
  </si>
  <si>
    <t>Хлеб пшеничный</t>
  </si>
  <si>
    <t xml:space="preserve">Борщ с капустой , картофелем </t>
  </si>
  <si>
    <t>Тефтели  с соусом 60/30</t>
  </si>
  <si>
    <t>Макароны отварные</t>
  </si>
  <si>
    <t>Компот из с/м ягод</t>
  </si>
  <si>
    <t>Каша молочная Дружба</t>
  </si>
  <si>
    <t>Суп картофельный с рыбой</t>
  </si>
  <si>
    <t>Плов с мясом</t>
  </si>
  <si>
    <t>Сырники с молочным соусом  (100/30)</t>
  </si>
  <si>
    <t>Яблоко</t>
  </si>
  <si>
    <t>Щи из св.капусты с картофелем</t>
  </si>
  <si>
    <t>Чай  фруктовый</t>
  </si>
  <si>
    <t>Гуляш из мяса  30/40</t>
  </si>
  <si>
    <t>Рис отварной</t>
  </si>
  <si>
    <t xml:space="preserve">Напиток лимонный </t>
  </si>
  <si>
    <t>Голень куриная отварная</t>
  </si>
  <si>
    <t>Рагу из овощей</t>
  </si>
  <si>
    <t>Напиток из св.м ягод</t>
  </si>
  <si>
    <t>Сыр порционно</t>
  </si>
  <si>
    <t>Тефтели  с соусом 60/40</t>
  </si>
  <si>
    <t>Картофель тушеный</t>
  </si>
  <si>
    <t>ООО Успех, директор</t>
  </si>
  <si>
    <t>Фролова Н.В.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</si>
</sst>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1" fontId="12" fillId="0" borderId="2" xfId="0" applyNumberFormat="1" applyFont="1" applyFill="1" applyBorder="1" applyAlignment="1" applyProtection="1">
      <alignment horizontal="center" vertical="center"/>
      <protection locked="0"/>
    </xf>
    <xf numFmtId="2" fontId="12" fillId="0" borderId="2" xfId="0" applyNumberFormat="1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protection locked="0"/>
    </xf>
    <xf numFmtId="0" fontId="11" fillId="0" borderId="2" xfId="0" applyFont="1" applyFill="1" applyBorder="1" applyAlignment="1" applyProtection="1">
      <alignment horizontal="right"/>
      <protection locked="0"/>
    </xf>
    <xf numFmtId="1" fontId="11" fillId="0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wrapText="1"/>
      <protection locked="0"/>
    </xf>
    <xf numFmtId="2" fontId="11" fillId="0" borderId="2" xfId="0" applyNumberFormat="1" applyFont="1" applyFill="1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2" fontId="11" fillId="0" borderId="2" xfId="0" applyNumberFormat="1" applyFont="1" applyFill="1" applyBorder="1" applyAlignment="1" applyProtection="1">
      <alignment vertical="center" wrapText="1"/>
      <protection locked="0"/>
    </xf>
    <xf numFmtId="2" fontId="11" fillId="0" borderId="2" xfId="0" applyNumberFormat="1" applyFont="1" applyFill="1" applyBorder="1" applyAlignment="1" applyProtection="1"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1" fontId="11" fillId="0" borderId="2" xfId="0" applyNumberFormat="1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Fill="1" applyBorder="1" applyAlignment="1" applyProtection="1">
      <alignment vertical="center"/>
      <protection locked="0"/>
    </xf>
    <xf numFmtId="2" fontId="11" fillId="0" borderId="2" xfId="0" applyNumberFormat="1" applyFont="1" applyFill="1" applyBorder="1" applyAlignment="1" applyProtection="1">
      <alignment horizontal="right"/>
      <protection locked="0"/>
    </xf>
    <xf numFmtId="0" fontId="12" fillId="0" borderId="2" xfId="0" applyFont="1" applyFill="1" applyBorder="1" applyProtection="1">
      <protection locked="0"/>
    </xf>
    <xf numFmtId="2" fontId="12" fillId="0" borderId="2" xfId="0" applyNumberFormat="1" applyFont="1" applyFill="1" applyBorder="1" applyProtection="1">
      <protection locked="0"/>
    </xf>
    <xf numFmtId="0" fontId="12" fillId="0" borderId="2" xfId="0" applyFont="1" applyFill="1" applyBorder="1" applyAlignment="1" applyProtection="1">
      <alignment vertical="top" wrapText="1"/>
      <protection locked="0"/>
    </xf>
    <xf numFmtId="1" fontId="12" fillId="0" borderId="2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" xfId="0" applyNumberFormat="1" applyFont="1" applyFill="1" applyBorder="1" applyAlignment="1" applyProtection="1">
      <alignment vertical="top" wrapText="1"/>
      <protection locked="0"/>
    </xf>
    <xf numFmtId="1" fontId="12" fillId="0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protection locked="0"/>
    </xf>
    <xf numFmtId="0" fontId="11" fillId="0" borderId="2" xfId="0" applyNumberFormat="1" applyFont="1" applyFill="1" applyBorder="1" applyAlignment="1" applyProtection="1">
      <alignment vertical="center" wrapText="1"/>
      <protection locked="0"/>
    </xf>
    <xf numFmtId="1" fontId="12" fillId="0" borderId="24" xfId="0" applyNumberFormat="1" applyFont="1" applyFill="1" applyBorder="1" applyAlignment="1" applyProtection="1">
      <alignment horizontal="center"/>
      <protection locked="0"/>
    </xf>
    <xf numFmtId="2" fontId="12" fillId="0" borderId="24" xfId="0" applyNumberFormat="1" applyFont="1" applyFill="1" applyBorder="1" applyAlignment="1" applyProtection="1">
      <alignment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/>
      <protection locked="0"/>
    </xf>
    <xf numFmtId="3" fontId="11" fillId="0" borderId="2" xfId="0" applyNumberFormat="1" applyFont="1" applyFill="1" applyBorder="1" applyAlignment="1" applyProtection="1">
      <alignment horizontal="center"/>
      <protection locked="0"/>
    </xf>
    <xf numFmtId="4" fontId="11" fillId="0" borderId="2" xfId="0" applyNumberFormat="1" applyFont="1" applyFill="1" applyBorder="1" applyAlignment="1" applyProtection="1">
      <alignment vertical="center"/>
      <protection locked="0"/>
    </xf>
    <xf numFmtId="3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1" fontId="12" fillId="0" borderId="24" xfId="0" applyNumberFormat="1" applyFont="1" applyFill="1" applyBorder="1" applyAlignment="1" applyProtection="1">
      <alignment horizontal="center" vertical="center"/>
      <protection locked="0"/>
    </xf>
    <xf numFmtId="0" fontId="12" fillId="0" borderId="25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protection locked="0"/>
    </xf>
    <xf numFmtId="164" fontId="11" fillId="0" borderId="2" xfId="0" applyNumberFormat="1" applyFont="1" applyFill="1" applyBorder="1" applyAlignment="1" applyProtection="1">
      <alignment horizontal="right"/>
      <protection locked="0"/>
    </xf>
    <xf numFmtId="2" fontId="12" fillId="0" borderId="2" xfId="0" applyNumberFormat="1" applyFont="1" applyFill="1" applyBorder="1" applyAlignment="1" applyProtection="1">
      <alignment horizontal="right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98">
        <v>5</v>
      </c>
      <c r="D1" s="99"/>
      <c r="E1" s="99"/>
      <c r="F1" s="13" t="s">
        <v>16</v>
      </c>
      <c r="G1" s="2" t="s">
        <v>17</v>
      </c>
      <c r="H1" s="100" t="s">
        <v>86</v>
      </c>
      <c r="I1" s="100"/>
      <c r="J1" s="100"/>
      <c r="K1" s="100"/>
    </row>
    <row r="2" spans="1:11" ht="18">
      <c r="A2" s="36" t="s">
        <v>6</v>
      </c>
      <c r="C2" s="2"/>
      <c r="G2" s="2" t="s">
        <v>18</v>
      </c>
      <c r="H2" s="100" t="s">
        <v>87</v>
      </c>
      <c r="I2" s="100"/>
      <c r="J2" s="100"/>
      <c r="K2" s="10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02">
        <v>45170</v>
      </c>
      <c r="I3" s="101"/>
      <c r="J3" s="101"/>
      <c r="K3" s="101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170</v>
      </c>
      <c r="G6" s="47">
        <v>46.04</v>
      </c>
      <c r="H6" s="46">
        <v>353.34</v>
      </c>
      <c r="I6" s="46">
        <v>11.75</v>
      </c>
      <c r="J6" s="46">
        <v>15.3</v>
      </c>
      <c r="K6" s="48">
        <v>42.16</v>
      </c>
    </row>
    <row r="7" spans="1:11" ht="15">
      <c r="A7" s="24"/>
      <c r="B7" s="16"/>
      <c r="C7" s="11"/>
      <c r="D7" s="6"/>
      <c r="E7" s="53"/>
      <c r="F7" s="53"/>
      <c r="G7" s="53"/>
      <c r="H7" s="53"/>
      <c r="I7" s="53"/>
      <c r="J7" s="53"/>
      <c r="K7" s="53"/>
    </row>
    <row r="8" spans="1:11" ht="15">
      <c r="A8" s="24"/>
      <c r="B8" s="16"/>
      <c r="C8" s="11"/>
      <c r="D8" s="7" t="s">
        <v>22</v>
      </c>
      <c r="E8" s="49" t="s">
        <v>36</v>
      </c>
      <c r="F8" s="50">
        <v>200</v>
      </c>
      <c r="G8" s="51">
        <v>2.5</v>
      </c>
      <c r="H8" s="50">
        <v>81</v>
      </c>
      <c r="I8" s="50">
        <v>0.1</v>
      </c>
      <c r="J8" s="50">
        <v>0</v>
      </c>
      <c r="K8" s="52">
        <v>20.2</v>
      </c>
    </row>
    <row r="9" spans="1:11" ht="15">
      <c r="A9" s="24"/>
      <c r="B9" s="16"/>
      <c r="C9" s="11"/>
      <c r="D9" s="7" t="s">
        <v>23</v>
      </c>
      <c r="E9" s="53"/>
      <c r="F9" s="53"/>
      <c r="G9" s="53"/>
      <c r="H9" s="53"/>
      <c r="I9" s="53"/>
      <c r="J9" s="53"/>
      <c r="K9" s="53"/>
    </row>
    <row r="10" spans="1:11" ht="15">
      <c r="A10" s="24"/>
      <c r="B10" s="16"/>
      <c r="C10" s="11"/>
      <c r="D10" s="7" t="s">
        <v>24</v>
      </c>
      <c r="E10" s="49" t="s">
        <v>37</v>
      </c>
      <c r="F10" s="50">
        <v>130</v>
      </c>
      <c r="G10" s="51">
        <v>23</v>
      </c>
      <c r="H10" s="50">
        <v>30</v>
      </c>
      <c r="I10" s="50">
        <v>1.82</v>
      </c>
      <c r="J10" s="50">
        <v>0.41</v>
      </c>
      <c r="K10" s="52">
        <v>4.6399999999999997</v>
      </c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>SUM(G6:G12)</f>
        <v>71.539999999999992</v>
      </c>
      <c r="H13" s="20">
        <f>SUM(H6:H12)</f>
        <v>464.34</v>
      </c>
      <c r="I13" s="20">
        <f>SUM(I6:I12)</f>
        <v>13.67</v>
      </c>
      <c r="J13" s="20">
        <f>SUM(J6:J12)</f>
        <v>15.71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">
      <c r="A15" s="24"/>
      <c r="B15" s="16"/>
      <c r="C15" s="11"/>
      <c r="D15" s="7" t="s">
        <v>27</v>
      </c>
      <c r="E15" s="49" t="s">
        <v>38</v>
      </c>
      <c r="F15" s="50">
        <v>230</v>
      </c>
      <c r="G15" s="51">
        <v>16</v>
      </c>
      <c r="H15" s="50">
        <v>204.4</v>
      </c>
      <c r="I15" s="50">
        <v>2.4</v>
      </c>
      <c r="J15" s="50">
        <v>8</v>
      </c>
      <c r="K15" s="52">
        <v>30.7</v>
      </c>
    </row>
    <row r="16" spans="1:11" ht="15">
      <c r="A16" s="24"/>
      <c r="B16" s="16"/>
      <c r="C16" s="11"/>
      <c r="D16" s="7" t="s">
        <v>28</v>
      </c>
      <c r="E16" s="49" t="s">
        <v>39</v>
      </c>
      <c r="F16" s="50">
        <v>90</v>
      </c>
      <c r="G16" s="51">
        <v>32</v>
      </c>
      <c r="H16" s="50">
        <v>148.19999999999999</v>
      </c>
      <c r="I16" s="50">
        <v>8</v>
      </c>
      <c r="J16" s="50">
        <v>8.1999999999999993</v>
      </c>
      <c r="K16" s="52">
        <v>10.6</v>
      </c>
    </row>
    <row r="17" spans="1:11" ht="15">
      <c r="A17" s="24"/>
      <c r="B17" s="16"/>
      <c r="C17" s="11"/>
      <c r="D17" s="7" t="s">
        <v>29</v>
      </c>
      <c r="E17" s="49" t="s">
        <v>40</v>
      </c>
      <c r="F17" s="50">
        <v>150</v>
      </c>
      <c r="G17" s="51">
        <v>12</v>
      </c>
      <c r="H17" s="50">
        <v>204.8</v>
      </c>
      <c r="I17" s="50">
        <v>10.6</v>
      </c>
      <c r="J17" s="50">
        <v>6.8</v>
      </c>
      <c r="K17" s="52">
        <v>25.3</v>
      </c>
    </row>
    <row r="18" spans="1:11" ht="15">
      <c r="A18" s="24"/>
      <c r="B18" s="16"/>
      <c r="C18" s="11"/>
      <c r="D18" s="7" t="s">
        <v>30</v>
      </c>
      <c r="E18" s="54" t="s">
        <v>42</v>
      </c>
      <c r="F18" s="55">
        <v>200</v>
      </c>
      <c r="G18" s="56">
        <v>8</v>
      </c>
      <c r="H18" s="55">
        <v>98.5</v>
      </c>
      <c r="I18" s="55">
        <v>0.5</v>
      </c>
      <c r="J18" s="55">
        <v>0.1</v>
      </c>
      <c r="K18" s="57">
        <v>23.9</v>
      </c>
    </row>
    <row r="19" spans="1:11" ht="15">
      <c r="A19" s="24"/>
      <c r="B19" s="16"/>
      <c r="C19" s="11"/>
      <c r="D19" s="7" t="s">
        <v>31</v>
      </c>
      <c r="E19" s="49"/>
      <c r="F19" s="50"/>
      <c r="G19" s="51"/>
      <c r="H19" s="50"/>
      <c r="I19" s="50"/>
      <c r="J19" s="50"/>
      <c r="K19" s="52"/>
    </row>
    <row r="20" spans="1:11" ht="15">
      <c r="A20" s="24"/>
      <c r="B20" s="16"/>
      <c r="C20" s="11"/>
      <c r="D20" s="7" t="s">
        <v>32</v>
      </c>
      <c r="E20" s="49" t="s">
        <v>41</v>
      </c>
      <c r="F20" s="50">
        <v>30</v>
      </c>
      <c r="G20" s="51">
        <v>3.54</v>
      </c>
      <c r="H20" s="50">
        <v>51.24</v>
      </c>
      <c r="I20" s="50">
        <v>1.98</v>
      </c>
      <c r="J20" s="50">
        <v>0.36</v>
      </c>
      <c r="K20" s="52">
        <v>10.02</v>
      </c>
    </row>
    <row r="21" spans="1:11" ht="15">
      <c r="A21" s="24"/>
      <c r="B21" s="16"/>
      <c r="C21" s="11"/>
      <c r="D21" s="6"/>
      <c r="E21" s="53"/>
      <c r="F21" s="53"/>
      <c r="G21" s="53"/>
      <c r="H21" s="53"/>
      <c r="I21" s="53"/>
      <c r="J21" s="53"/>
      <c r="K21" s="53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>SUM(G14:G22)</f>
        <v>71.540000000000006</v>
      </c>
      <c r="H23" s="20">
        <f>SUM(H14:H22)</f>
        <v>707.1400000000001</v>
      </c>
      <c r="I23" s="20">
        <f>SUM(I14:I22)</f>
        <v>23.48</v>
      </c>
      <c r="J23" s="20">
        <f>SUM(J14:J22)</f>
        <v>23.46</v>
      </c>
      <c r="K23" s="26"/>
    </row>
    <row r="24" spans="1:11" ht="15.75" thickBot="1">
      <c r="A24" s="30">
        <f>A6</f>
        <v>1</v>
      </c>
      <c r="B24" s="31">
        <f>B6</f>
        <v>1</v>
      </c>
      <c r="C24" s="96" t="s">
        <v>4</v>
      </c>
      <c r="D24" s="97"/>
      <c r="E24" s="32"/>
      <c r="F24" s="33">
        <f>F13+F23</f>
        <v>1200</v>
      </c>
      <c r="G24" s="33">
        <f>G13+G23</f>
        <v>143.07999999999998</v>
      </c>
      <c r="H24" s="33">
        <f>H13+H23</f>
        <v>1171.48</v>
      </c>
      <c r="I24" s="33">
        <f>I13+I23</f>
        <v>37.15</v>
      </c>
      <c r="J24" s="33">
        <f>J13+J23</f>
        <v>39.17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58" t="s">
        <v>43</v>
      </c>
      <c r="F25" s="59">
        <v>90</v>
      </c>
      <c r="G25" s="60">
        <v>41.6</v>
      </c>
      <c r="H25" s="61">
        <f>8+1.82</f>
        <v>9.82</v>
      </c>
      <c r="I25" s="61">
        <f>7.2+2.84</f>
        <v>10.039999999999999</v>
      </c>
      <c r="J25" s="61">
        <f>6.3+4.48</f>
        <v>10.780000000000001</v>
      </c>
      <c r="K25" s="61">
        <v>172.76</v>
      </c>
    </row>
    <row r="26" spans="1:11" ht="15.75">
      <c r="A26" s="15"/>
      <c r="B26" s="16"/>
      <c r="C26" s="11"/>
      <c r="D26" s="6"/>
      <c r="E26" s="68" t="s">
        <v>46</v>
      </c>
      <c r="F26" s="65">
        <v>150</v>
      </c>
      <c r="G26" s="69">
        <v>20</v>
      </c>
      <c r="H26" s="70">
        <v>3.5</v>
      </c>
      <c r="I26" s="70">
        <v>5.4</v>
      </c>
      <c r="J26" s="70">
        <v>31</v>
      </c>
      <c r="K26" s="70">
        <v>186.6</v>
      </c>
    </row>
    <row r="27" spans="1:11" ht="15.75">
      <c r="A27" s="15"/>
      <c r="B27" s="16"/>
      <c r="C27" s="11"/>
      <c r="D27" s="7" t="s">
        <v>22</v>
      </c>
      <c r="E27" s="62" t="s">
        <v>44</v>
      </c>
      <c r="F27" s="59">
        <v>200</v>
      </c>
      <c r="G27" s="60">
        <v>3.4</v>
      </c>
      <c r="H27" s="63">
        <v>0.1</v>
      </c>
      <c r="I27" s="63">
        <v>0</v>
      </c>
      <c r="J27" s="63">
        <v>15.2</v>
      </c>
      <c r="K27" s="64">
        <v>61</v>
      </c>
    </row>
    <row r="28" spans="1:11" ht="15.75">
      <c r="A28" s="15"/>
      <c r="B28" s="16"/>
      <c r="C28" s="11"/>
      <c r="D28" s="7" t="s">
        <v>23</v>
      </c>
      <c r="E28" s="63" t="s">
        <v>45</v>
      </c>
      <c r="F28" s="65">
        <v>30</v>
      </c>
      <c r="G28" s="60">
        <v>6.54</v>
      </c>
      <c r="H28" s="66">
        <f>6.6/100*30</f>
        <v>1.98</v>
      </c>
      <c r="I28" s="67">
        <f>1.2/100*30</f>
        <v>0.36</v>
      </c>
      <c r="J28" s="66">
        <f>33.4/100*30</f>
        <v>10.02</v>
      </c>
      <c r="K28" s="66">
        <v>51.24</v>
      </c>
    </row>
    <row r="29" spans="1:11" ht="15">
      <c r="A29" s="15"/>
      <c r="B29" s="16"/>
      <c r="C29" s="11"/>
      <c r="D29" s="7" t="s">
        <v>24</v>
      </c>
      <c r="E29" s="53"/>
      <c r="F29" s="53"/>
      <c r="G29" s="53"/>
      <c r="H29" s="53"/>
      <c r="I29" s="53"/>
      <c r="J29" s="53"/>
      <c r="K29" s="53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470</v>
      </c>
      <c r="G32" s="20">
        <f>SUM(G25:G31)</f>
        <v>71.540000000000006</v>
      </c>
      <c r="H32" s="20">
        <f>SUM(H25:H31)</f>
        <v>15.4</v>
      </c>
      <c r="I32" s="20">
        <f>SUM(I25:I31)</f>
        <v>15.799999999999999</v>
      </c>
      <c r="J32" s="20">
        <f>SUM(J25:J31)</f>
        <v>67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5.75">
      <c r="A34" s="15"/>
      <c r="B34" s="16"/>
      <c r="C34" s="11"/>
      <c r="D34" s="7" t="s">
        <v>27</v>
      </c>
      <c r="E34" s="71" t="s">
        <v>47</v>
      </c>
      <c r="F34" s="72">
        <v>200</v>
      </c>
      <c r="G34" s="69">
        <v>15</v>
      </c>
      <c r="H34" s="73">
        <v>8.25</v>
      </c>
      <c r="I34" s="73">
        <v>9.6999999999999993</v>
      </c>
      <c r="J34" s="73">
        <v>31.8</v>
      </c>
      <c r="K34" s="73">
        <v>247.5</v>
      </c>
    </row>
    <row r="35" spans="1:11" ht="15.75">
      <c r="A35" s="15"/>
      <c r="B35" s="16"/>
      <c r="C35" s="11"/>
      <c r="D35" s="7" t="s">
        <v>28</v>
      </c>
      <c r="E35" s="62" t="s">
        <v>48</v>
      </c>
      <c r="F35" s="72">
        <v>90</v>
      </c>
      <c r="G35" s="69">
        <v>32</v>
      </c>
      <c r="H35" s="60">
        <v>8.5</v>
      </c>
      <c r="I35" s="60">
        <f>19.3-12</f>
        <v>7.3000000000000007</v>
      </c>
      <c r="J35" s="60">
        <v>8.9</v>
      </c>
      <c r="K35" s="60">
        <v>135.30000000000001</v>
      </c>
    </row>
    <row r="36" spans="1:11" ht="15.75">
      <c r="A36" s="15"/>
      <c r="B36" s="16"/>
      <c r="C36" s="11"/>
      <c r="D36" s="7" t="s">
        <v>29</v>
      </c>
      <c r="E36" s="62" t="s">
        <v>49</v>
      </c>
      <c r="F36" s="65">
        <v>150</v>
      </c>
      <c r="G36" s="69">
        <v>15</v>
      </c>
      <c r="H36" s="61">
        <v>4.0999999999999996</v>
      </c>
      <c r="I36" s="61">
        <v>6.3</v>
      </c>
      <c r="J36" s="61">
        <v>26.7</v>
      </c>
      <c r="K36" s="61">
        <v>179.9</v>
      </c>
    </row>
    <row r="37" spans="1:11" ht="15.75">
      <c r="A37" s="15"/>
      <c r="B37" s="16"/>
      <c r="C37" s="11"/>
      <c r="D37" s="7" t="s">
        <v>30</v>
      </c>
      <c r="E37" s="71" t="s">
        <v>50</v>
      </c>
      <c r="F37" s="72">
        <v>200</v>
      </c>
      <c r="G37" s="69">
        <v>6</v>
      </c>
      <c r="H37" s="71">
        <v>0.99</v>
      </c>
      <c r="I37" s="71"/>
      <c r="J37" s="71">
        <v>22.94</v>
      </c>
      <c r="K37" s="71">
        <v>95.72</v>
      </c>
    </row>
    <row r="38" spans="1:11" ht="15.75">
      <c r="A38" s="15"/>
      <c r="B38" s="16"/>
      <c r="C38" s="11"/>
      <c r="D38" s="7" t="s">
        <v>31</v>
      </c>
      <c r="E38" s="63"/>
      <c r="F38" s="65"/>
      <c r="G38" s="69"/>
      <c r="H38" s="66"/>
      <c r="I38" s="67"/>
      <c r="J38" s="66"/>
      <c r="K38" s="66"/>
    </row>
    <row r="39" spans="1:11" ht="15">
      <c r="A39" s="15"/>
      <c r="B39" s="16"/>
      <c r="C39" s="11"/>
      <c r="D39" s="7" t="s">
        <v>32</v>
      </c>
      <c r="E39" s="49" t="s">
        <v>41</v>
      </c>
      <c r="F39" s="50">
        <v>30</v>
      </c>
      <c r="G39" s="51">
        <v>3.54</v>
      </c>
      <c r="H39" s="50">
        <v>51.24</v>
      </c>
      <c r="I39" s="50">
        <v>1.98</v>
      </c>
      <c r="J39" s="50">
        <v>0.36</v>
      </c>
      <c r="K39" s="52">
        <v>10.02</v>
      </c>
    </row>
    <row r="40" spans="1:11" ht="15">
      <c r="A40" s="15"/>
      <c r="B40" s="16"/>
      <c r="C40" s="11"/>
      <c r="D40" s="6"/>
      <c r="E40" s="53"/>
      <c r="F40" s="53"/>
      <c r="G40" s="53"/>
      <c r="H40" s="53"/>
      <c r="I40" s="53"/>
      <c r="J40" s="53"/>
      <c r="K40" s="53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670</v>
      </c>
      <c r="G42" s="20">
        <f>SUM(G33:G41)</f>
        <v>71.540000000000006</v>
      </c>
      <c r="H42" s="20">
        <f>SUM(H33:H41)</f>
        <v>73.08</v>
      </c>
      <c r="I42" s="20">
        <f>SUM(I33:I41)</f>
        <v>25.28</v>
      </c>
      <c r="J42" s="20">
        <f>SUM(J33:J41)</f>
        <v>90.7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96" t="s">
        <v>4</v>
      </c>
      <c r="D43" s="97"/>
      <c r="E43" s="32"/>
      <c r="F43" s="33">
        <f>F32+F42</f>
        <v>1140</v>
      </c>
      <c r="G43" s="33">
        <f>G32+G42</f>
        <v>143.08000000000001</v>
      </c>
      <c r="H43" s="33">
        <f>H32+H42</f>
        <v>88.48</v>
      </c>
      <c r="I43" s="33">
        <f>I32+I42</f>
        <v>41.08</v>
      </c>
      <c r="J43" s="33">
        <f>J32+J42</f>
        <v>157.69999999999999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63" t="s">
        <v>51</v>
      </c>
      <c r="F44" s="65">
        <v>250</v>
      </c>
      <c r="G44" s="69">
        <v>30</v>
      </c>
      <c r="H44" s="70">
        <v>8.2716049382716061</v>
      </c>
      <c r="I44" s="70">
        <v>12.744938271604934</v>
      </c>
      <c r="J44" s="70">
        <v>40.246913580246911</v>
      </c>
      <c r="K44" s="74">
        <v>308.77777777777777</v>
      </c>
    </row>
    <row r="45" spans="1:11" ht="15">
      <c r="A45" s="24"/>
      <c r="B45" s="16"/>
      <c r="C45" s="11"/>
      <c r="D45" s="6"/>
      <c r="E45" s="53"/>
      <c r="F45" s="53"/>
      <c r="G45" s="53"/>
      <c r="H45" s="53"/>
      <c r="I45" s="53"/>
      <c r="J45" s="53"/>
      <c r="K45" s="53"/>
    </row>
    <row r="46" spans="1:11" ht="15.75">
      <c r="A46" s="24"/>
      <c r="B46" s="16"/>
      <c r="C46" s="11"/>
      <c r="D46" s="7" t="s">
        <v>22</v>
      </c>
      <c r="E46" s="66" t="s">
        <v>52</v>
      </c>
      <c r="F46" s="65">
        <v>200</v>
      </c>
      <c r="G46" s="69">
        <v>17.54</v>
      </c>
      <c r="H46" s="63">
        <v>2.9</v>
      </c>
      <c r="I46" s="63">
        <v>2.8</v>
      </c>
      <c r="J46" s="63">
        <v>14.9</v>
      </c>
      <c r="K46" s="63">
        <v>94</v>
      </c>
    </row>
    <row r="47" spans="1:11" ht="15.75">
      <c r="A47" s="24"/>
      <c r="B47" s="16"/>
      <c r="C47" s="11"/>
      <c r="D47" s="7" t="s">
        <v>23</v>
      </c>
      <c r="E47" s="63" t="s">
        <v>53</v>
      </c>
      <c r="F47" s="65">
        <v>50</v>
      </c>
      <c r="G47" s="60">
        <v>24</v>
      </c>
      <c r="H47" s="63">
        <v>2.37</v>
      </c>
      <c r="I47" s="63">
        <v>0.3</v>
      </c>
      <c r="J47" s="63">
        <v>14.49</v>
      </c>
      <c r="K47" s="63">
        <v>70.14</v>
      </c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>SUM(G44:G50)</f>
        <v>71.539999999999992</v>
      </c>
      <c r="H51" s="20">
        <f>SUM(H44:H50)</f>
        <v>13.541604938271607</v>
      </c>
      <c r="I51" s="20">
        <f>SUM(I44:I50)</f>
        <v>15.844938271604935</v>
      </c>
      <c r="J51" s="20">
        <f>SUM(J44:J50)</f>
        <v>69.636913580246912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2" t="s">
        <v>54</v>
      </c>
      <c r="F52" s="59">
        <v>25</v>
      </c>
      <c r="G52" s="60">
        <v>8.86</v>
      </c>
      <c r="H52" s="75">
        <v>0.8</v>
      </c>
      <c r="I52" s="76">
        <v>0.13333333333333333</v>
      </c>
      <c r="J52" s="76">
        <v>2.5333333333333332</v>
      </c>
      <c r="K52" s="76">
        <v>14.53</v>
      </c>
    </row>
    <row r="53" spans="1:11" ht="15.75">
      <c r="A53" s="24"/>
      <c r="B53" s="16"/>
      <c r="C53" s="11"/>
      <c r="D53" s="7" t="s">
        <v>27</v>
      </c>
      <c r="E53" s="77" t="s">
        <v>55</v>
      </c>
      <c r="F53" s="78">
        <v>250</v>
      </c>
      <c r="G53" s="60">
        <v>20</v>
      </c>
      <c r="H53" s="79">
        <v>5.8</v>
      </c>
      <c r="I53" s="79">
        <v>4.3</v>
      </c>
      <c r="J53" s="79">
        <v>27.8</v>
      </c>
      <c r="K53" s="63">
        <v>173.1</v>
      </c>
    </row>
    <row r="54" spans="1:11" ht="31.5">
      <c r="A54" s="24"/>
      <c r="B54" s="16"/>
      <c r="C54" s="11"/>
      <c r="D54" s="7" t="s">
        <v>28</v>
      </c>
      <c r="E54" s="68" t="s">
        <v>56</v>
      </c>
      <c r="F54" s="80">
        <v>180</v>
      </c>
      <c r="G54" s="60">
        <v>30.46</v>
      </c>
      <c r="H54" s="76">
        <v>14.329999999999998</v>
      </c>
      <c r="I54" s="76">
        <v>18.836666666666666</v>
      </c>
      <c r="J54" s="76">
        <v>42.980000000000004</v>
      </c>
      <c r="K54" s="76">
        <v>398.77</v>
      </c>
    </row>
    <row r="55" spans="1:11" ht="15.75">
      <c r="A55" s="24"/>
      <c r="B55" s="16"/>
      <c r="C55" s="11"/>
      <c r="D55" s="7" t="s">
        <v>29</v>
      </c>
      <c r="E55" s="65"/>
      <c r="F55" s="69"/>
      <c r="G55" s="70"/>
      <c r="H55" s="70"/>
      <c r="I55" s="70"/>
      <c r="J55" s="70"/>
      <c r="K55" s="70"/>
    </row>
    <row r="56" spans="1:11" ht="15.75">
      <c r="A56" s="24"/>
      <c r="B56" s="16"/>
      <c r="C56" s="11"/>
      <c r="D56" s="7" t="s">
        <v>30</v>
      </c>
      <c r="E56" s="81" t="s">
        <v>57</v>
      </c>
      <c r="F56" s="80">
        <v>200</v>
      </c>
      <c r="G56" s="60">
        <v>7.5</v>
      </c>
      <c r="H56" s="61">
        <v>0.2</v>
      </c>
      <c r="I56" s="61">
        <v>0.1</v>
      </c>
      <c r="J56" s="61">
        <v>17.2</v>
      </c>
      <c r="K56" s="81">
        <v>70</v>
      </c>
    </row>
    <row r="57" spans="1:11" ht="15.75">
      <c r="A57" s="24"/>
      <c r="B57" s="16"/>
      <c r="C57" s="11"/>
      <c r="D57" s="7" t="s">
        <v>31</v>
      </c>
      <c r="E57" s="65"/>
      <c r="F57" s="69"/>
      <c r="G57" s="70"/>
      <c r="H57" s="70"/>
      <c r="I57" s="70"/>
      <c r="J57" s="70"/>
      <c r="K57" s="70"/>
    </row>
    <row r="58" spans="1:11" ht="15.75">
      <c r="A58" s="24"/>
      <c r="B58" s="16"/>
      <c r="C58" s="11"/>
      <c r="D58" s="7" t="s">
        <v>32</v>
      </c>
      <c r="E58" s="63" t="s">
        <v>41</v>
      </c>
      <c r="F58" s="65">
        <v>45</v>
      </c>
      <c r="G58" s="69">
        <v>4.7200000000000006</v>
      </c>
      <c r="H58" s="66">
        <v>1.98</v>
      </c>
      <c r="I58" s="67">
        <v>0.36</v>
      </c>
      <c r="J58" s="66">
        <v>10.02</v>
      </c>
      <c r="K58" s="66">
        <v>51.24</v>
      </c>
    </row>
    <row r="59" spans="1:11" ht="15">
      <c r="A59" s="24"/>
      <c r="B59" s="16"/>
      <c r="C59" s="11"/>
      <c r="D59" s="6"/>
      <c r="E59" s="53"/>
      <c r="F59" s="53"/>
      <c r="G59" s="53"/>
      <c r="H59" s="53"/>
      <c r="I59" s="53"/>
      <c r="J59" s="53"/>
      <c r="K59" s="53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>SUM(G52:G60)</f>
        <v>71.539999999999992</v>
      </c>
      <c r="H61" s="20">
        <f>SUM(H52:H60)</f>
        <v>23.11</v>
      </c>
      <c r="I61" s="20">
        <f>SUM(I52:I60)</f>
        <v>23.73</v>
      </c>
      <c r="J61" s="20">
        <f>SUM(J52:J60)</f>
        <v>100.53333333333333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96" t="s">
        <v>4</v>
      </c>
      <c r="D62" s="97"/>
      <c r="E62" s="32"/>
      <c r="F62" s="33">
        <f>F51+F61</f>
        <v>1200</v>
      </c>
      <c r="G62" s="33">
        <f>G51+G61</f>
        <v>143.07999999999998</v>
      </c>
      <c r="H62" s="33">
        <f>H51+H61</f>
        <v>36.651604938271603</v>
      </c>
      <c r="I62" s="33">
        <f>I51+I61</f>
        <v>39.574938271604935</v>
      </c>
      <c r="J62" s="33">
        <f>J51+J61</f>
        <v>170.17024691358023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66" t="s">
        <v>58</v>
      </c>
      <c r="F63" s="78">
        <v>150</v>
      </c>
      <c r="G63" s="60">
        <v>28.79</v>
      </c>
      <c r="H63" s="79">
        <v>11.73</v>
      </c>
      <c r="I63" s="79">
        <v>15.486666666666698</v>
      </c>
      <c r="J63" s="79">
        <v>21.73</v>
      </c>
      <c r="K63" s="79">
        <v>273.22000000000003</v>
      </c>
    </row>
    <row r="64" spans="1:11" ht="15">
      <c r="A64" s="24"/>
      <c r="B64" s="16"/>
      <c r="C64" s="11"/>
      <c r="D64" s="6"/>
      <c r="E64" s="53"/>
      <c r="F64" s="53"/>
      <c r="G64" s="53"/>
      <c r="H64" s="53"/>
      <c r="I64" s="53"/>
      <c r="J64" s="53"/>
      <c r="K64" s="53"/>
    </row>
    <row r="65" spans="1:11" ht="15.75">
      <c r="A65" s="24"/>
      <c r="B65" s="16"/>
      <c r="C65" s="11"/>
      <c r="D65" s="7" t="s">
        <v>22</v>
      </c>
      <c r="E65" s="62" t="s">
        <v>36</v>
      </c>
      <c r="F65" s="65">
        <v>200</v>
      </c>
      <c r="G65" s="60">
        <v>2.5</v>
      </c>
      <c r="H65" s="63">
        <v>0.1</v>
      </c>
      <c r="I65" s="63">
        <v>0</v>
      </c>
      <c r="J65" s="63">
        <v>20.2</v>
      </c>
      <c r="K65" s="63">
        <v>81.2</v>
      </c>
    </row>
    <row r="66" spans="1:11" ht="15.75">
      <c r="A66" s="24"/>
      <c r="B66" s="16"/>
      <c r="C66" s="11"/>
      <c r="D66" s="7" t="s">
        <v>23</v>
      </c>
      <c r="E66" s="63" t="s">
        <v>59</v>
      </c>
      <c r="F66" s="65">
        <v>50</v>
      </c>
      <c r="G66" s="60">
        <v>21.73</v>
      </c>
      <c r="H66" s="63">
        <v>2.37</v>
      </c>
      <c r="I66" s="63">
        <v>0.3</v>
      </c>
      <c r="J66" s="63">
        <v>21.5</v>
      </c>
      <c r="K66" s="63">
        <v>98.18</v>
      </c>
    </row>
    <row r="67" spans="1:11" ht="15.75">
      <c r="A67" s="24"/>
      <c r="B67" s="16"/>
      <c r="C67" s="11"/>
      <c r="D67" s="7" t="s">
        <v>24</v>
      </c>
      <c r="E67" s="71" t="s">
        <v>60</v>
      </c>
      <c r="F67" s="80">
        <v>100</v>
      </c>
      <c r="G67" s="69">
        <v>18.52</v>
      </c>
      <c r="H67" s="70">
        <v>1.401923076923077</v>
      </c>
      <c r="I67" s="70">
        <v>0.3115384615384616</v>
      </c>
      <c r="J67" s="70">
        <v>3.5711538461538463</v>
      </c>
      <c r="K67" s="70">
        <v>22.7</v>
      </c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>SUM(G63:G69)</f>
        <v>71.539999999999992</v>
      </c>
      <c r="H70" s="20">
        <f>SUM(H63:H69)</f>
        <v>15.601923076923077</v>
      </c>
      <c r="I70" s="20">
        <f>SUM(I63:I69)</f>
        <v>16.098205128205162</v>
      </c>
      <c r="J70" s="20">
        <f>SUM(J63:J69)</f>
        <v>67.001153846153841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</row>
    <row r="72" spans="1:11" ht="15.75">
      <c r="A72" s="24"/>
      <c r="B72" s="16"/>
      <c r="C72" s="11"/>
      <c r="D72" s="7" t="s">
        <v>27</v>
      </c>
      <c r="E72" s="82" t="s">
        <v>61</v>
      </c>
      <c r="F72" s="83">
        <v>250</v>
      </c>
      <c r="G72" s="84">
        <v>20</v>
      </c>
      <c r="H72" s="81">
        <v>7.3</v>
      </c>
      <c r="I72" s="81">
        <v>7.4</v>
      </c>
      <c r="J72" s="81">
        <v>30.8</v>
      </c>
      <c r="K72" s="81">
        <v>219</v>
      </c>
    </row>
    <row r="73" spans="1:11" ht="15.75">
      <c r="A73" s="24"/>
      <c r="B73" s="16"/>
      <c r="C73" s="11"/>
      <c r="D73" s="7" t="s">
        <v>28</v>
      </c>
      <c r="E73" s="62" t="s">
        <v>62</v>
      </c>
      <c r="F73" s="59">
        <v>220</v>
      </c>
      <c r="G73" s="60">
        <v>38</v>
      </c>
      <c r="H73" s="75">
        <v>13.120000000000001</v>
      </c>
      <c r="I73" s="75">
        <v>15.64</v>
      </c>
      <c r="J73" s="75">
        <v>29.87</v>
      </c>
      <c r="K73" s="75">
        <v>312.72000000000003</v>
      </c>
    </row>
    <row r="74" spans="1:11" ht="15.75">
      <c r="A74" s="24"/>
      <c r="B74" s="16"/>
      <c r="C74" s="11"/>
      <c r="D74" s="7" t="s">
        <v>29</v>
      </c>
      <c r="E74" s="81"/>
      <c r="F74" s="85"/>
      <c r="G74" s="60"/>
      <c r="H74" s="61"/>
      <c r="I74" s="61"/>
      <c r="J74" s="61"/>
      <c r="K74" s="81"/>
    </row>
    <row r="75" spans="1:11" ht="15.75">
      <c r="A75" s="24"/>
      <c r="B75" s="16"/>
      <c r="C75" s="11"/>
      <c r="D75" s="7" t="s">
        <v>30</v>
      </c>
      <c r="E75" s="81" t="s">
        <v>63</v>
      </c>
      <c r="F75" s="85">
        <v>200</v>
      </c>
      <c r="G75" s="60">
        <v>10</v>
      </c>
      <c r="H75" s="61">
        <v>0.7</v>
      </c>
      <c r="I75" s="61">
        <v>0.3</v>
      </c>
      <c r="J75" s="61">
        <v>29</v>
      </c>
      <c r="K75" s="81">
        <v>121.5</v>
      </c>
    </row>
    <row r="76" spans="1:11" ht="15.75">
      <c r="A76" s="24"/>
      <c r="B76" s="16"/>
      <c r="C76" s="11"/>
      <c r="D76" s="7" t="s">
        <v>31</v>
      </c>
      <c r="E76" s="65"/>
      <c r="F76" s="69"/>
      <c r="G76" s="70"/>
      <c r="H76" s="70"/>
      <c r="I76" s="70"/>
      <c r="J76" s="70"/>
      <c r="K76" s="70"/>
    </row>
    <row r="77" spans="1:11" ht="15.75">
      <c r="A77" s="24"/>
      <c r="B77" s="16"/>
      <c r="C77" s="11"/>
      <c r="D77" s="7" t="s">
        <v>32</v>
      </c>
      <c r="E77" s="63" t="s">
        <v>41</v>
      </c>
      <c r="F77" s="86">
        <v>30</v>
      </c>
      <c r="G77" s="69">
        <v>3.54</v>
      </c>
      <c r="H77" s="66">
        <v>1.98</v>
      </c>
      <c r="I77" s="67">
        <v>0.36</v>
      </c>
      <c r="J77" s="66">
        <v>10.02</v>
      </c>
      <c r="K77" s="66">
        <v>51.24</v>
      </c>
    </row>
    <row r="78" spans="1:11" ht="15">
      <c r="A78" s="24"/>
      <c r="B78" s="16"/>
      <c r="C78" s="11"/>
      <c r="D78" s="6"/>
      <c r="E78" s="53"/>
      <c r="F78" s="53"/>
      <c r="G78" s="53"/>
      <c r="H78" s="53"/>
      <c r="I78" s="53"/>
      <c r="J78" s="53"/>
      <c r="K78" s="53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>SUM(G71:G79)</f>
        <v>71.540000000000006</v>
      </c>
      <c r="H80" s="20">
        <f>SUM(H71:H79)</f>
        <v>23.1</v>
      </c>
      <c r="I80" s="20">
        <f>SUM(I71:I79)</f>
        <v>23.7</v>
      </c>
      <c r="J80" s="20">
        <f>SUM(J71:J79)</f>
        <v>99.69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96" t="s">
        <v>4</v>
      </c>
      <c r="D81" s="97"/>
      <c r="E81" s="32"/>
      <c r="F81" s="33">
        <f>F70+F80</f>
        <v>1200</v>
      </c>
      <c r="G81" s="33">
        <f>G70+G80</f>
        <v>143.07999999999998</v>
      </c>
      <c r="H81" s="33">
        <f>H70+H80</f>
        <v>38.70192307692308</v>
      </c>
      <c r="I81" s="33">
        <f>I70+I80</f>
        <v>39.798205128205161</v>
      </c>
      <c r="J81" s="33">
        <f>J70+J80</f>
        <v>166.69115384615384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77" t="s">
        <v>64</v>
      </c>
      <c r="F82" s="78">
        <v>90</v>
      </c>
      <c r="G82" s="60">
        <v>49.6</v>
      </c>
      <c r="H82" s="79">
        <v>7.02</v>
      </c>
      <c r="I82" s="79">
        <v>7.3400000000000007</v>
      </c>
      <c r="J82" s="79">
        <v>7.1</v>
      </c>
      <c r="K82" s="79">
        <v>122.54</v>
      </c>
    </row>
    <row r="83" spans="1:11" ht="15">
      <c r="A83" s="24"/>
      <c r="B83" s="16"/>
      <c r="C83" s="11"/>
      <c r="D83" s="6"/>
      <c r="E83" s="53"/>
      <c r="F83" s="53"/>
      <c r="G83" s="53"/>
      <c r="H83" s="53"/>
      <c r="I83" s="53"/>
      <c r="J83" s="53"/>
      <c r="K83" s="53"/>
    </row>
    <row r="84" spans="1:11" ht="15.75">
      <c r="A84" s="24"/>
      <c r="B84" s="16"/>
      <c r="C84" s="11"/>
      <c r="D84" s="7" t="s">
        <v>22</v>
      </c>
      <c r="E84" s="62" t="s">
        <v>44</v>
      </c>
      <c r="F84" s="59">
        <v>200</v>
      </c>
      <c r="G84" s="60">
        <v>3.4</v>
      </c>
      <c r="H84" s="63">
        <v>0.1</v>
      </c>
      <c r="I84" s="63">
        <v>0</v>
      </c>
      <c r="J84" s="63">
        <v>15.2</v>
      </c>
      <c r="K84" s="64">
        <v>61</v>
      </c>
    </row>
    <row r="85" spans="1:11" ht="15.75">
      <c r="A85" s="24"/>
      <c r="B85" s="16"/>
      <c r="C85" s="11"/>
      <c r="D85" s="7" t="s">
        <v>23</v>
      </c>
      <c r="E85" s="63" t="s">
        <v>65</v>
      </c>
      <c r="F85" s="65">
        <v>30</v>
      </c>
      <c r="G85" s="60">
        <v>6.54</v>
      </c>
      <c r="H85" s="63">
        <v>2.37</v>
      </c>
      <c r="I85" s="63">
        <v>0.3</v>
      </c>
      <c r="J85" s="63">
        <v>14.49</v>
      </c>
      <c r="K85" s="63">
        <v>70.14</v>
      </c>
    </row>
    <row r="86" spans="1:11" ht="15.75">
      <c r="A86" s="24"/>
      <c r="B86" s="16"/>
      <c r="C86" s="11"/>
      <c r="D86" s="7" t="s">
        <v>24</v>
      </c>
      <c r="E86" s="77" t="s">
        <v>40</v>
      </c>
      <c r="F86" s="72">
        <v>180</v>
      </c>
      <c r="G86" s="69">
        <v>12</v>
      </c>
      <c r="H86" s="71">
        <v>5.7200000000000006</v>
      </c>
      <c r="I86" s="71">
        <v>8.16</v>
      </c>
      <c r="J86" s="71">
        <v>30.36</v>
      </c>
      <c r="K86" s="87">
        <v>217.76</v>
      </c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>SUM(G82:G88)</f>
        <v>71.539999999999992</v>
      </c>
      <c r="H89" s="20">
        <f>SUM(H82:H88)</f>
        <v>15.209999999999999</v>
      </c>
      <c r="I89" s="20">
        <f>SUM(I82:I88)</f>
        <v>15.8</v>
      </c>
      <c r="J89" s="20">
        <f>SUM(J82:J88)</f>
        <v>67.150000000000006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5.75">
      <c r="A91" s="24"/>
      <c r="B91" s="16"/>
      <c r="C91" s="11"/>
      <c r="D91" s="7" t="s">
        <v>27</v>
      </c>
      <c r="E91" s="58" t="s">
        <v>66</v>
      </c>
      <c r="F91" s="88">
        <v>220</v>
      </c>
      <c r="G91" s="69">
        <v>15.5</v>
      </c>
      <c r="H91" s="71">
        <v>6.58</v>
      </c>
      <c r="I91" s="71">
        <v>7.2</v>
      </c>
      <c r="J91" s="71">
        <v>29.8</v>
      </c>
      <c r="K91" s="71">
        <v>210.32</v>
      </c>
    </row>
    <row r="92" spans="1:11" ht="15.75">
      <c r="A92" s="24"/>
      <c r="B92" s="16"/>
      <c r="C92" s="11"/>
      <c r="D92" s="7" t="s">
        <v>28</v>
      </c>
      <c r="E92" s="89" t="s">
        <v>67</v>
      </c>
      <c r="F92" s="90">
        <v>90</v>
      </c>
      <c r="G92" s="84">
        <v>30.5</v>
      </c>
      <c r="H92" s="76">
        <v>6.9</v>
      </c>
      <c r="I92" s="76">
        <v>10.1</v>
      </c>
      <c r="J92" s="76">
        <v>8.6999999999999993</v>
      </c>
      <c r="K92" s="76">
        <v>153.30000000000001</v>
      </c>
    </row>
    <row r="93" spans="1:11" ht="15.75">
      <c r="A93" s="24"/>
      <c r="B93" s="16"/>
      <c r="C93" s="11"/>
      <c r="D93" s="7" t="s">
        <v>29</v>
      </c>
      <c r="E93" s="91" t="s">
        <v>68</v>
      </c>
      <c r="F93" s="90">
        <v>150</v>
      </c>
      <c r="G93" s="84">
        <v>12</v>
      </c>
      <c r="H93" s="76">
        <v>6.6666666666666696</v>
      </c>
      <c r="I93" s="76">
        <v>5.8666666666666671</v>
      </c>
      <c r="J93" s="76">
        <v>25.3333333333333</v>
      </c>
      <c r="K93" s="76">
        <v>180.8</v>
      </c>
    </row>
    <row r="94" spans="1:11" ht="15.75">
      <c r="A94" s="24"/>
      <c r="B94" s="16"/>
      <c r="C94" s="11"/>
      <c r="D94" s="7" t="s">
        <v>30</v>
      </c>
      <c r="E94" s="63" t="s">
        <v>69</v>
      </c>
      <c r="F94" s="65">
        <v>200</v>
      </c>
      <c r="G94" s="69">
        <v>10</v>
      </c>
      <c r="H94" s="75">
        <v>0.17</v>
      </c>
      <c r="I94" s="75">
        <v>0.04</v>
      </c>
      <c r="J94" s="75">
        <v>24.1</v>
      </c>
      <c r="K94" s="75">
        <v>97.44</v>
      </c>
    </row>
    <row r="95" spans="1:11" ht="15.75">
      <c r="A95" s="24"/>
      <c r="B95" s="16"/>
      <c r="C95" s="11"/>
      <c r="D95" s="7" t="s">
        <v>31</v>
      </c>
      <c r="E95" s="63"/>
      <c r="F95" s="65"/>
      <c r="G95" s="69"/>
      <c r="H95" s="66"/>
      <c r="I95" s="67"/>
      <c r="J95" s="66"/>
      <c r="K95" s="66"/>
    </row>
    <row r="96" spans="1:11" ht="15.75">
      <c r="A96" s="24"/>
      <c r="B96" s="16"/>
      <c r="C96" s="11"/>
      <c r="D96" s="7" t="s">
        <v>32</v>
      </c>
      <c r="E96" s="63" t="s">
        <v>41</v>
      </c>
      <c r="F96" s="65">
        <v>40</v>
      </c>
      <c r="G96" s="69">
        <v>3.54</v>
      </c>
      <c r="H96" s="66">
        <v>1.98</v>
      </c>
      <c r="I96" s="67">
        <v>0.36</v>
      </c>
      <c r="J96" s="66">
        <v>10.02</v>
      </c>
      <c r="K96" s="66">
        <v>51.24</v>
      </c>
    </row>
    <row r="97" spans="1:11" ht="15">
      <c r="A97" s="24"/>
      <c r="B97" s="16"/>
      <c r="C97" s="11"/>
      <c r="D97" s="6"/>
      <c r="E97" s="53"/>
      <c r="F97" s="53"/>
      <c r="G97" s="53"/>
      <c r="H97" s="53"/>
      <c r="I97" s="53"/>
      <c r="J97" s="53"/>
      <c r="K97" s="53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>SUM(G90:G98)</f>
        <v>71.540000000000006</v>
      </c>
      <c r="H99" s="20">
        <f>SUM(H90:H98)</f>
        <v>22.29666666666667</v>
      </c>
      <c r="I99" s="20">
        <f>SUM(I90:I98)</f>
        <v>23.566666666666666</v>
      </c>
      <c r="J99" s="20">
        <f>SUM(J90:J98)</f>
        <v>97.953333333333305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96" t="s">
        <v>4</v>
      </c>
      <c r="D100" s="97"/>
      <c r="E100" s="32"/>
      <c r="F100" s="33">
        <f>F89+F99</f>
        <v>1200</v>
      </c>
      <c r="G100" s="33">
        <f>G89+G99</f>
        <v>143.07999999999998</v>
      </c>
      <c r="H100" s="33">
        <f>H89+H99</f>
        <v>37.506666666666668</v>
      </c>
      <c r="I100" s="33">
        <f>I89+I99</f>
        <v>39.366666666666667</v>
      </c>
      <c r="J100" s="33">
        <f>J89+J99</f>
        <v>165.1033333333333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63" t="s">
        <v>70</v>
      </c>
      <c r="F101" s="65">
        <v>250</v>
      </c>
      <c r="G101" s="69">
        <v>30</v>
      </c>
      <c r="H101" s="70">
        <v>10.131604938271609</v>
      </c>
      <c r="I101" s="70">
        <v>12.744938271604934</v>
      </c>
      <c r="J101" s="70">
        <v>37.606913580246896</v>
      </c>
      <c r="K101" s="74">
        <v>305.66000000000003</v>
      </c>
    </row>
    <row r="102" spans="1:11" ht="15">
      <c r="A102" s="24"/>
      <c r="B102" s="16"/>
      <c r="C102" s="11"/>
      <c r="D102" s="6"/>
      <c r="E102" s="53"/>
      <c r="F102" s="53"/>
      <c r="G102" s="53"/>
      <c r="H102" s="53"/>
      <c r="I102" s="53"/>
      <c r="J102" s="53"/>
      <c r="K102" s="53"/>
    </row>
    <row r="103" spans="1:11" ht="15.75">
      <c r="A103" s="24"/>
      <c r="B103" s="16"/>
      <c r="C103" s="11"/>
      <c r="D103" s="7" t="s">
        <v>22</v>
      </c>
      <c r="E103" s="66" t="s">
        <v>52</v>
      </c>
      <c r="F103" s="65">
        <v>200</v>
      </c>
      <c r="G103" s="69">
        <v>17.54</v>
      </c>
      <c r="H103" s="63">
        <v>2.9</v>
      </c>
      <c r="I103" s="63">
        <v>2.8</v>
      </c>
      <c r="J103" s="63">
        <v>14.9</v>
      </c>
      <c r="K103" s="63">
        <v>94</v>
      </c>
    </row>
    <row r="104" spans="1:11" ht="15.75">
      <c r="A104" s="24"/>
      <c r="B104" s="16"/>
      <c r="C104" s="11"/>
      <c r="D104" s="7" t="s">
        <v>23</v>
      </c>
      <c r="E104" s="63" t="s">
        <v>53</v>
      </c>
      <c r="F104" s="65">
        <v>50</v>
      </c>
      <c r="G104" s="60">
        <v>24</v>
      </c>
      <c r="H104" s="63">
        <v>2.37</v>
      </c>
      <c r="I104" s="63">
        <v>0.3</v>
      </c>
      <c r="J104" s="63">
        <v>14.49</v>
      </c>
      <c r="K104" s="63">
        <v>70.14</v>
      </c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>SUM(G101:G107)</f>
        <v>71.539999999999992</v>
      </c>
      <c r="H108" s="20">
        <f>SUM(H101:H107)</f>
        <v>15.40160493827161</v>
      </c>
      <c r="I108" s="20">
        <f>SUM(I101:I107)</f>
        <v>15.844938271604935</v>
      </c>
      <c r="J108" s="20">
        <f>SUM(J101:J107)</f>
        <v>66.996913580246897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92" t="s">
        <v>71</v>
      </c>
      <c r="F110" s="78">
        <v>250</v>
      </c>
      <c r="G110" s="60">
        <v>15.65</v>
      </c>
      <c r="H110" s="79">
        <v>6.6499999999999995</v>
      </c>
      <c r="I110" s="79">
        <v>6.8699999999999992</v>
      </c>
      <c r="J110" s="79">
        <v>44.8</v>
      </c>
      <c r="K110" s="63">
        <v>267.63</v>
      </c>
    </row>
    <row r="111" spans="1:11" ht="15.75">
      <c r="A111" s="24"/>
      <c r="B111" s="16"/>
      <c r="C111" s="11"/>
      <c r="D111" s="7" t="s">
        <v>28</v>
      </c>
      <c r="E111" s="62" t="s">
        <v>72</v>
      </c>
      <c r="F111" s="72">
        <v>220</v>
      </c>
      <c r="G111" s="69">
        <v>44.352000000000004</v>
      </c>
      <c r="H111" s="71">
        <v>12.65</v>
      </c>
      <c r="I111" s="73">
        <v>16.133333333333333</v>
      </c>
      <c r="J111" s="73">
        <v>15.06</v>
      </c>
      <c r="K111" s="87">
        <v>256.04000000000002</v>
      </c>
    </row>
    <row r="112" spans="1:11" ht="15.75">
      <c r="A112" s="24"/>
      <c r="B112" s="16"/>
      <c r="C112" s="11"/>
      <c r="D112" s="7" t="s">
        <v>29</v>
      </c>
      <c r="E112" s="63"/>
      <c r="F112" s="65"/>
      <c r="G112" s="60"/>
      <c r="H112" s="61"/>
      <c r="I112" s="61"/>
      <c r="J112" s="61"/>
      <c r="K112" s="61"/>
    </row>
    <row r="113" spans="1:11" ht="15.75">
      <c r="A113" s="24"/>
      <c r="B113" s="16"/>
      <c r="C113" s="11"/>
      <c r="D113" s="7" t="s">
        <v>30</v>
      </c>
      <c r="E113" s="63" t="s">
        <v>42</v>
      </c>
      <c r="F113" s="65">
        <v>200</v>
      </c>
      <c r="G113" s="60">
        <v>8</v>
      </c>
      <c r="H113" s="61">
        <v>0.5</v>
      </c>
      <c r="I113" s="61">
        <v>0.1</v>
      </c>
      <c r="J113" s="61">
        <v>23.9</v>
      </c>
      <c r="K113" s="61">
        <v>98.5</v>
      </c>
    </row>
    <row r="114" spans="1:11" ht="15.75">
      <c r="A114" s="24"/>
      <c r="B114" s="16"/>
      <c r="C114" s="11"/>
      <c r="D114" s="7" t="s">
        <v>31</v>
      </c>
      <c r="E114" s="63"/>
      <c r="F114" s="65"/>
      <c r="G114" s="69"/>
      <c r="H114" s="66"/>
      <c r="I114" s="67"/>
      <c r="J114" s="66"/>
      <c r="K114" s="66"/>
    </row>
    <row r="115" spans="1:11" ht="15.75">
      <c r="A115" s="24"/>
      <c r="B115" s="16"/>
      <c r="C115" s="11"/>
      <c r="D115" s="7" t="s">
        <v>32</v>
      </c>
      <c r="E115" s="63" t="s">
        <v>41</v>
      </c>
      <c r="F115" s="65">
        <v>30</v>
      </c>
      <c r="G115" s="69">
        <v>3.54</v>
      </c>
      <c r="H115" s="66">
        <v>3.3000000000000003</v>
      </c>
      <c r="I115" s="66">
        <v>0.6</v>
      </c>
      <c r="J115" s="66">
        <v>16.7</v>
      </c>
      <c r="K115" s="66">
        <v>85.399999999999991</v>
      </c>
    </row>
    <row r="116" spans="1:11" ht="15">
      <c r="A116" s="24"/>
      <c r="B116" s="16"/>
      <c r="C116" s="11"/>
      <c r="D116" s="6"/>
      <c r="E116" s="53"/>
      <c r="F116" s="53"/>
      <c r="G116" s="53"/>
      <c r="H116" s="53"/>
      <c r="I116" s="53"/>
      <c r="J116" s="53"/>
      <c r="K116" s="53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>SUM(G109:G117)</f>
        <v>71.542000000000016</v>
      </c>
      <c r="H118" s="20">
        <f>SUM(H109:H117)</f>
        <v>23.1</v>
      </c>
      <c r="I118" s="20">
        <f>SUM(I109:I117)</f>
        <v>23.703333333333333</v>
      </c>
      <c r="J118" s="20">
        <f>SUM(J109:J117)</f>
        <v>100.46</v>
      </c>
      <c r="K118" s="26"/>
    </row>
    <row r="119" spans="1:11" ht="15.75" thickBot="1">
      <c r="A119" s="30">
        <f>A101</f>
        <v>2</v>
      </c>
      <c r="B119" s="31">
        <f>B101</f>
        <v>1</v>
      </c>
      <c r="C119" s="96" t="s">
        <v>4</v>
      </c>
      <c r="D119" s="97"/>
      <c r="E119" s="32"/>
      <c r="F119" s="33">
        <f>F108+F118</f>
        <v>1200</v>
      </c>
      <c r="G119" s="33">
        <f>G108+G118</f>
        <v>143.08199999999999</v>
      </c>
      <c r="H119" s="33">
        <f>H108+H118</f>
        <v>38.501604938271612</v>
      </c>
      <c r="I119" s="33">
        <f>I108+I118</f>
        <v>39.548271604938265</v>
      </c>
      <c r="J119" s="33">
        <f>J108+J118</f>
        <v>167.45691358024689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68" t="s">
        <v>73</v>
      </c>
      <c r="F120" s="65">
        <v>130</v>
      </c>
      <c r="G120" s="69">
        <v>41.2</v>
      </c>
      <c r="H120" s="63">
        <v>11.6</v>
      </c>
      <c r="I120" s="63">
        <v>15.2</v>
      </c>
      <c r="J120" s="63">
        <v>32.67</v>
      </c>
      <c r="K120" s="63">
        <v>313.88</v>
      </c>
    </row>
    <row r="121" spans="1:11" ht="15">
      <c r="A121" s="15"/>
      <c r="B121" s="16"/>
      <c r="C121" s="11"/>
      <c r="D121" s="6"/>
      <c r="E121" s="53"/>
      <c r="F121" s="53"/>
      <c r="G121" s="53"/>
      <c r="H121" s="53"/>
      <c r="I121" s="53"/>
      <c r="J121" s="53"/>
      <c r="K121" s="53"/>
    </row>
    <row r="122" spans="1:11" ht="15.75">
      <c r="A122" s="15"/>
      <c r="B122" s="16"/>
      <c r="C122" s="11"/>
      <c r="D122" s="7" t="s">
        <v>22</v>
      </c>
      <c r="E122" s="62" t="s">
        <v>44</v>
      </c>
      <c r="F122" s="59">
        <v>200</v>
      </c>
      <c r="G122" s="60">
        <v>3.4</v>
      </c>
      <c r="H122" s="63">
        <v>0.1</v>
      </c>
      <c r="I122" s="63">
        <v>0</v>
      </c>
      <c r="J122" s="63">
        <v>15.2</v>
      </c>
      <c r="K122" s="64">
        <v>61</v>
      </c>
    </row>
    <row r="123" spans="1:11" ht="15.75">
      <c r="A123" s="15"/>
      <c r="B123" s="16"/>
      <c r="C123" s="11"/>
      <c r="D123" s="7" t="s">
        <v>23</v>
      </c>
      <c r="E123" s="63" t="s">
        <v>65</v>
      </c>
      <c r="F123" s="65">
        <v>40</v>
      </c>
      <c r="G123" s="60">
        <v>3.54</v>
      </c>
      <c r="H123" s="63">
        <v>2.37</v>
      </c>
      <c r="I123" s="63">
        <v>0.3</v>
      </c>
      <c r="J123" s="63">
        <v>14.49</v>
      </c>
      <c r="K123" s="63">
        <v>70.14</v>
      </c>
    </row>
    <row r="124" spans="1:11" ht="15.75">
      <c r="A124" s="15"/>
      <c r="B124" s="16"/>
      <c r="C124" s="11"/>
      <c r="D124" s="7" t="s">
        <v>24</v>
      </c>
      <c r="E124" s="71" t="s">
        <v>74</v>
      </c>
      <c r="F124" s="80">
        <v>130</v>
      </c>
      <c r="G124" s="69">
        <v>23.4</v>
      </c>
      <c r="H124" s="70">
        <v>1.8225000000000005</v>
      </c>
      <c r="I124" s="70">
        <v>0.40500000000000003</v>
      </c>
      <c r="J124" s="70">
        <v>4.6425000000000001</v>
      </c>
      <c r="K124" s="70">
        <v>29.51</v>
      </c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>SUM(G120:G126)</f>
        <v>71.539999999999992</v>
      </c>
      <c r="H127" s="20">
        <f>SUM(H120:H126)</f>
        <v>15.8925</v>
      </c>
      <c r="I127" s="20">
        <f>SUM(I120:I126)</f>
        <v>15.904999999999999</v>
      </c>
      <c r="J127" s="20">
        <f>SUM(J120:J126)</f>
        <v>67.002500000000012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5.75">
      <c r="A129" s="15"/>
      <c r="B129" s="16"/>
      <c r="C129" s="11"/>
      <c r="D129" s="7" t="s">
        <v>27</v>
      </c>
      <c r="E129" s="71" t="s">
        <v>75</v>
      </c>
      <c r="F129" s="72">
        <v>230</v>
      </c>
      <c r="G129" s="69">
        <v>13.5</v>
      </c>
      <c r="H129" s="73">
        <v>8.25</v>
      </c>
      <c r="I129" s="73">
        <v>6.6999999999999993</v>
      </c>
      <c r="J129" s="73">
        <v>27.8</v>
      </c>
      <c r="K129" s="73">
        <v>204.5</v>
      </c>
    </row>
    <row r="130" spans="1:11" ht="15.75">
      <c r="A130" s="15"/>
      <c r="B130" s="16"/>
      <c r="C130" s="11"/>
      <c r="D130" s="7" t="s">
        <v>28</v>
      </c>
      <c r="E130" s="62" t="s">
        <v>39</v>
      </c>
      <c r="F130" s="72">
        <v>90</v>
      </c>
      <c r="G130" s="60">
        <v>32</v>
      </c>
      <c r="H130" s="71">
        <v>8</v>
      </c>
      <c r="I130" s="71">
        <v>8.1999999999999993</v>
      </c>
      <c r="J130" s="71">
        <v>10.6</v>
      </c>
      <c r="K130" s="87">
        <v>148.19999999999999</v>
      </c>
    </row>
    <row r="131" spans="1:11" ht="15.75">
      <c r="A131" s="15"/>
      <c r="B131" s="16"/>
      <c r="C131" s="11"/>
      <c r="D131" s="7" t="s">
        <v>29</v>
      </c>
      <c r="E131" s="63" t="s">
        <v>49</v>
      </c>
      <c r="F131" s="65">
        <v>150</v>
      </c>
      <c r="G131" s="69">
        <v>15</v>
      </c>
      <c r="H131" s="61">
        <v>4.0999999999999996</v>
      </c>
      <c r="I131" s="61">
        <v>6.3</v>
      </c>
      <c r="J131" s="61">
        <v>34.200000000000003</v>
      </c>
      <c r="K131" s="61">
        <v>209.9</v>
      </c>
    </row>
    <row r="132" spans="1:11" ht="15.75">
      <c r="A132" s="15"/>
      <c r="B132" s="16"/>
      <c r="C132" s="11"/>
      <c r="D132" s="7" t="s">
        <v>30</v>
      </c>
      <c r="E132" s="81" t="s">
        <v>57</v>
      </c>
      <c r="F132" s="80">
        <v>200</v>
      </c>
      <c r="G132" s="60">
        <v>7.5</v>
      </c>
      <c r="H132" s="61">
        <v>0.2</v>
      </c>
      <c r="I132" s="61">
        <v>0.1</v>
      </c>
      <c r="J132" s="61">
        <v>17.2</v>
      </c>
      <c r="K132" s="81">
        <v>70</v>
      </c>
    </row>
    <row r="133" spans="1:11" ht="15.75">
      <c r="A133" s="15"/>
      <c r="B133" s="16"/>
      <c r="C133" s="11"/>
      <c r="D133" s="7" t="s">
        <v>31</v>
      </c>
      <c r="E133" s="63"/>
      <c r="F133" s="65"/>
      <c r="G133" s="69"/>
      <c r="H133" s="66"/>
      <c r="I133" s="67"/>
      <c r="J133" s="66"/>
      <c r="K133" s="66"/>
    </row>
    <row r="134" spans="1:11" ht="15.75">
      <c r="A134" s="15"/>
      <c r="B134" s="16"/>
      <c r="C134" s="11"/>
      <c r="D134" s="7" t="s">
        <v>32</v>
      </c>
      <c r="E134" s="63" t="s">
        <v>41</v>
      </c>
      <c r="F134" s="65">
        <v>30</v>
      </c>
      <c r="G134" s="69">
        <v>3.54</v>
      </c>
      <c r="H134" s="66">
        <v>3.3000000000000003</v>
      </c>
      <c r="I134" s="66">
        <v>0.6</v>
      </c>
      <c r="J134" s="66">
        <v>16.7</v>
      </c>
      <c r="K134" s="66">
        <v>85.399999999999991</v>
      </c>
    </row>
    <row r="135" spans="1:11" ht="15">
      <c r="A135" s="15"/>
      <c r="B135" s="16"/>
      <c r="C135" s="11"/>
      <c r="D135" s="6"/>
      <c r="E135" s="53"/>
      <c r="F135" s="53"/>
      <c r="G135" s="53"/>
      <c r="H135" s="53"/>
      <c r="I135" s="53"/>
      <c r="J135" s="53"/>
      <c r="K135" s="53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700</v>
      </c>
      <c r="G137" s="20">
        <f>SUM(G128:G136)</f>
        <v>71.540000000000006</v>
      </c>
      <c r="H137" s="20">
        <f>SUM(H128:H136)</f>
        <v>23.85</v>
      </c>
      <c r="I137" s="20">
        <f>SUM(I128:I136)</f>
        <v>21.900000000000002</v>
      </c>
      <c r="J137" s="20">
        <f>SUM(J128:J136)</f>
        <v>106.5</v>
      </c>
      <c r="K137" s="26"/>
    </row>
    <row r="138" spans="1:11" ht="15.75" thickBot="1">
      <c r="A138" s="34">
        <f>A120</f>
        <v>2</v>
      </c>
      <c r="B138" s="34">
        <f>B120</f>
        <v>2</v>
      </c>
      <c r="C138" s="96" t="s">
        <v>4</v>
      </c>
      <c r="D138" s="97"/>
      <c r="E138" s="32"/>
      <c r="F138" s="33">
        <f>F127+F137</f>
        <v>1200</v>
      </c>
      <c r="G138" s="33">
        <f>G127+G137</f>
        <v>143.07999999999998</v>
      </c>
      <c r="H138" s="33">
        <f>H127+H137</f>
        <v>39.7425</v>
      </c>
      <c r="I138" s="33">
        <f>I127+I137</f>
        <v>37.805</v>
      </c>
      <c r="J138" s="33">
        <f>J127+J137</f>
        <v>173.5025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58" t="s">
        <v>43</v>
      </c>
      <c r="F139" s="59">
        <v>90</v>
      </c>
      <c r="G139" s="60">
        <v>41.6</v>
      </c>
      <c r="H139" s="61">
        <v>9.82</v>
      </c>
      <c r="I139" s="61">
        <v>10.039999999999999</v>
      </c>
      <c r="J139" s="61">
        <v>10.780000000000001</v>
      </c>
      <c r="K139" s="61">
        <v>172.76</v>
      </c>
    </row>
    <row r="140" spans="1:11" ht="15">
      <c r="A140" s="24"/>
      <c r="B140" s="16"/>
      <c r="C140" s="11"/>
      <c r="D140" s="6"/>
      <c r="E140" s="53"/>
      <c r="F140" s="53"/>
      <c r="G140" s="53"/>
      <c r="H140" s="53"/>
      <c r="I140" s="53"/>
      <c r="J140" s="53"/>
      <c r="K140" s="53"/>
    </row>
    <row r="141" spans="1:11" ht="15.75">
      <c r="A141" s="24"/>
      <c r="B141" s="16"/>
      <c r="C141" s="11"/>
      <c r="D141" s="7" t="s">
        <v>22</v>
      </c>
      <c r="E141" s="62" t="s">
        <v>76</v>
      </c>
      <c r="F141" s="65">
        <v>200</v>
      </c>
      <c r="G141" s="60">
        <v>3.5</v>
      </c>
      <c r="H141" s="63">
        <v>0.1</v>
      </c>
      <c r="I141" s="63">
        <v>0</v>
      </c>
      <c r="J141" s="63">
        <v>15.2</v>
      </c>
      <c r="K141" s="63">
        <v>61</v>
      </c>
    </row>
    <row r="142" spans="1:11" ht="15.75" customHeight="1">
      <c r="A142" s="24"/>
      <c r="B142" s="16"/>
      <c r="C142" s="11"/>
      <c r="D142" s="7" t="s">
        <v>23</v>
      </c>
      <c r="E142" s="63" t="s">
        <v>65</v>
      </c>
      <c r="F142" s="65">
        <v>30</v>
      </c>
      <c r="G142" s="60">
        <v>6.54</v>
      </c>
      <c r="H142" s="63">
        <v>2.37</v>
      </c>
      <c r="I142" s="63">
        <v>0.3</v>
      </c>
      <c r="J142" s="63">
        <v>14.49</v>
      </c>
      <c r="K142" s="63">
        <v>70.14</v>
      </c>
    </row>
    <row r="143" spans="1:11" ht="15.75">
      <c r="A143" s="24"/>
      <c r="B143" s="16"/>
      <c r="C143" s="11"/>
      <c r="D143" s="7" t="s">
        <v>24</v>
      </c>
      <c r="E143" s="62" t="s">
        <v>46</v>
      </c>
      <c r="F143" s="59">
        <v>180</v>
      </c>
      <c r="G143" s="69">
        <v>19.899999999999999</v>
      </c>
      <c r="H143" s="70">
        <v>5.26</v>
      </c>
      <c r="I143" s="70">
        <v>4.28</v>
      </c>
      <c r="J143" s="70">
        <v>27.64</v>
      </c>
      <c r="K143" s="70">
        <v>170.12</v>
      </c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>SUM(G139:G145)</f>
        <v>71.539999999999992</v>
      </c>
      <c r="H146" s="20">
        <f>SUM(H139:H145)</f>
        <v>17.549999999999997</v>
      </c>
      <c r="I146" s="20">
        <f>SUM(I139:I145)</f>
        <v>14.620000000000001</v>
      </c>
      <c r="J146" s="20">
        <f>SUM(J139:J145)</f>
        <v>68.11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5.75">
      <c r="A148" s="24"/>
      <c r="B148" s="16"/>
      <c r="C148" s="11"/>
      <c r="D148" s="7" t="s">
        <v>27</v>
      </c>
      <c r="E148" s="82" t="s">
        <v>61</v>
      </c>
      <c r="F148" s="59">
        <v>250</v>
      </c>
      <c r="G148" s="84">
        <v>16</v>
      </c>
      <c r="H148" s="81">
        <v>7.3</v>
      </c>
      <c r="I148" s="81">
        <v>7.4</v>
      </c>
      <c r="J148" s="81">
        <v>30.8</v>
      </c>
      <c r="K148" s="81">
        <v>219</v>
      </c>
    </row>
    <row r="149" spans="1:11" ht="15.75">
      <c r="A149" s="24"/>
      <c r="B149" s="16"/>
      <c r="C149" s="11"/>
      <c r="D149" s="7" t="s">
        <v>28</v>
      </c>
      <c r="E149" s="77" t="s">
        <v>77</v>
      </c>
      <c r="F149" s="78">
        <v>70</v>
      </c>
      <c r="G149" s="60">
        <v>29.169999999999998</v>
      </c>
      <c r="H149" s="79">
        <v>10.02</v>
      </c>
      <c r="I149" s="79">
        <v>11.24</v>
      </c>
      <c r="J149" s="79">
        <v>7.1</v>
      </c>
      <c r="K149" s="79">
        <v>168.18</v>
      </c>
    </row>
    <row r="150" spans="1:11" ht="15.75">
      <c r="A150" s="24"/>
      <c r="B150" s="16"/>
      <c r="C150" s="11"/>
      <c r="D150" s="7" t="s">
        <v>29</v>
      </c>
      <c r="E150" s="63" t="s">
        <v>78</v>
      </c>
      <c r="F150" s="78">
        <v>150</v>
      </c>
      <c r="G150" s="60">
        <v>10</v>
      </c>
      <c r="H150" s="79">
        <v>4.4000000000000004</v>
      </c>
      <c r="I150" s="79">
        <v>4.7</v>
      </c>
      <c r="J150" s="79">
        <v>34.18</v>
      </c>
      <c r="K150" s="79">
        <v>196.62</v>
      </c>
    </row>
    <row r="151" spans="1:11" ht="15.75">
      <c r="A151" s="24"/>
      <c r="B151" s="16"/>
      <c r="C151" s="11"/>
      <c r="D151" s="7" t="s">
        <v>30</v>
      </c>
      <c r="E151" s="63" t="s">
        <v>79</v>
      </c>
      <c r="F151" s="65">
        <v>200</v>
      </c>
      <c r="G151" s="69">
        <v>12.826000000000001</v>
      </c>
      <c r="H151" s="71">
        <v>0.1</v>
      </c>
      <c r="I151" s="71">
        <v>0</v>
      </c>
      <c r="J151" s="71">
        <v>18.399999999999999</v>
      </c>
      <c r="K151" s="87">
        <v>74</v>
      </c>
    </row>
    <row r="152" spans="1:11" ht="15.75">
      <c r="A152" s="24"/>
      <c r="B152" s="16"/>
      <c r="C152" s="11"/>
      <c r="D152" s="7" t="s">
        <v>31</v>
      </c>
      <c r="E152" s="63"/>
      <c r="F152" s="65"/>
      <c r="G152" s="69"/>
      <c r="H152" s="66"/>
      <c r="I152" s="67"/>
      <c r="J152" s="66"/>
      <c r="K152" s="66"/>
    </row>
    <row r="153" spans="1:11" ht="15.75">
      <c r="A153" s="24"/>
      <c r="B153" s="16"/>
      <c r="C153" s="11"/>
      <c r="D153" s="7" t="s">
        <v>32</v>
      </c>
      <c r="E153" s="63" t="s">
        <v>41</v>
      </c>
      <c r="F153" s="65">
        <v>30</v>
      </c>
      <c r="G153" s="69">
        <v>3.54</v>
      </c>
      <c r="H153" s="66">
        <v>3.3000000000000003</v>
      </c>
      <c r="I153" s="66">
        <v>0.6</v>
      </c>
      <c r="J153" s="66">
        <v>16.7</v>
      </c>
      <c r="K153" s="66">
        <v>85.399999999999991</v>
      </c>
    </row>
    <row r="154" spans="1:11" ht="15">
      <c r="A154" s="24"/>
      <c r="B154" s="16"/>
      <c r="C154" s="11"/>
      <c r="D154" s="6"/>
      <c r="E154" s="53"/>
      <c r="F154" s="53"/>
      <c r="G154" s="53"/>
      <c r="H154" s="53"/>
      <c r="I154" s="53"/>
      <c r="J154" s="53"/>
      <c r="K154" s="53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>SUM(G147:G155)</f>
        <v>71.536000000000016</v>
      </c>
      <c r="H156" s="20">
        <f>SUM(H147:H155)</f>
        <v>25.12</v>
      </c>
      <c r="I156" s="20">
        <f>SUM(I147:I155)</f>
        <v>23.94</v>
      </c>
      <c r="J156" s="20">
        <f>SUM(J147:J155)</f>
        <v>107.17999999999999</v>
      </c>
      <c r="K156" s="26"/>
    </row>
    <row r="157" spans="1:11" ht="15.75" thickBot="1">
      <c r="A157" s="30">
        <f>A139</f>
        <v>2</v>
      </c>
      <c r="B157" s="31">
        <f>B139</f>
        <v>3</v>
      </c>
      <c r="C157" s="96" t="s">
        <v>4</v>
      </c>
      <c r="D157" s="97"/>
      <c r="E157" s="32"/>
      <c r="F157" s="33">
        <f>F146+F156</f>
        <v>1200</v>
      </c>
      <c r="G157" s="33">
        <f>G146+G156</f>
        <v>143.07600000000002</v>
      </c>
      <c r="H157" s="33">
        <f>H146+H156</f>
        <v>42.67</v>
      </c>
      <c r="I157" s="33">
        <f>I146+I156</f>
        <v>38.56</v>
      </c>
      <c r="J157" s="33">
        <f>J146+J156</f>
        <v>175.29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63" t="s">
        <v>35</v>
      </c>
      <c r="F158" s="65">
        <v>170</v>
      </c>
      <c r="G158" s="69">
        <v>46.042760000000008</v>
      </c>
      <c r="H158" s="70">
        <v>11.75</v>
      </c>
      <c r="I158" s="70">
        <v>15.3</v>
      </c>
      <c r="J158" s="70">
        <v>52.16</v>
      </c>
      <c r="K158" s="70">
        <v>393.34</v>
      </c>
    </row>
    <row r="159" spans="1:11" ht="15">
      <c r="A159" s="24"/>
      <c r="B159" s="16"/>
      <c r="C159" s="11"/>
      <c r="D159" s="6"/>
      <c r="E159" s="53"/>
      <c r="F159" s="53"/>
      <c r="G159" s="53"/>
      <c r="H159" s="53"/>
      <c r="I159" s="53"/>
      <c r="J159" s="53"/>
      <c r="K159" s="53"/>
    </row>
    <row r="160" spans="1:11" ht="15.75">
      <c r="A160" s="24"/>
      <c r="B160" s="16"/>
      <c r="C160" s="11"/>
      <c r="D160" s="7" t="s">
        <v>22</v>
      </c>
      <c r="E160" s="62" t="s">
        <v>44</v>
      </c>
      <c r="F160" s="65">
        <v>200</v>
      </c>
      <c r="G160" s="60">
        <v>3.4</v>
      </c>
      <c r="H160" s="93">
        <v>0.2</v>
      </c>
      <c r="I160" s="93">
        <v>0</v>
      </c>
      <c r="J160" s="93">
        <v>9</v>
      </c>
      <c r="K160" s="93">
        <v>38</v>
      </c>
    </row>
    <row r="161" spans="1:11" ht="15">
      <c r="A161" s="24"/>
      <c r="B161" s="16"/>
      <c r="C161" s="11"/>
      <c r="D161" s="7" t="s">
        <v>23</v>
      </c>
      <c r="E161" s="53"/>
      <c r="F161" s="53"/>
      <c r="G161" s="53"/>
      <c r="H161" s="53"/>
      <c r="I161" s="53"/>
      <c r="J161" s="53"/>
      <c r="K161" s="53"/>
    </row>
    <row r="162" spans="1:11" ht="15.75">
      <c r="A162" s="24"/>
      <c r="B162" s="16"/>
      <c r="C162" s="11"/>
      <c r="D162" s="7" t="s">
        <v>24</v>
      </c>
      <c r="E162" s="63" t="s">
        <v>74</v>
      </c>
      <c r="F162" s="80">
        <v>130</v>
      </c>
      <c r="G162" s="69">
        <v>22.1</v>
      </c>
      <c r="H162" s="70">
        <v>1.8225000000000005</v>
      </c>
      <c r="I162" s="70">
        <v>0.40500000000000003</v>
      </c>
      <c r="J162" s="70">
        <v>4.6425000000000001</v>
      </c>
      <c r="K162" s="70">
        <v>29.51</v>
      </c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>SUM(G158:G164)</f>
        <v>71.542760000000015</v>
      </c>
      <c r="H165" s="20">
        <f>SUM(H158:H164)</f>
        <v>13.772499999999999</v>
      </c>
      <c r="I165" s="20">
        <f>SUM(I158:I164)</f>
        <v>15.705</v>
      </c>
      <c r="J165" s="20">
        <f>SUM(J158:J164)</f>
        <v>65.802499999999995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.75">
      <c r="A167" s="24"/>
      <c r="B167" s="16"/>
      <c r="C167" s="11"/>
      <c r="D167" s="7" t="s">
        <v>27</v>
      </c>
      <c r="E167" s="62" t="s">
        <v>38</v>
      </c>
      <c r="F167" s="59">
        <v>200</v>
      </c>
      <c r="G167" s="69">
        <v>12.8</v>
      </c>
      <c r="H167" s="73">
        <v>1.92</v>
      </c>
      <c r="I167" s="73">
        <v>6.4</v>
      </c>
      <c r="J167" s="71">
        <v>24.56</v>
      </c>
      <c r="K167" s="71">
        <v>163.52000000000001</v>
      </c>
    </row>
    <row r="168" spans="1:11" ht="15.75">
      <c r="A168" s="24"/>
      <c r="B168" s="16"/>
      <c r="C168" s="11"/>
      <c r="D168" s="7" t="s">
        <v>28</v>
      </c>
      <c r="E168" s="91" t="s">
        <v>80</v>
      </c>
      <c r="F168" s="90">
        <v>90</v>
      </c>
      <c r="G168" s="84">
        <v>35.72</v>
      </c>
      <c r="H168" s="76">
        <v>8.3545454545454518</v>
      </c>
      <c r="I168" s="76">
        <v>8.27</v>
      </c>
      <c r="J168" s="76">
        <v>12</v>
      </c>
      <c r="K168" s="76">
        <v>155.85</v>
      </c>
    </row>
    <row r="169" spans="1:11" ht="15.75">
      <c r="A169" s="24"/>
      <c r="B169" s="16"/>
      <c r="C169" s="11"/>
      <c r="D169" s="7" t="s">
        <v>29</v>
      </c>
      <c r="E169" s="77" t="s">
        <v>81</v>
      </c>
      <c r="F169" s="78">
        <v>180</v>
      </c>
      <c r="G169" s="60">
        <v>12</v>
      </c>
      <c r="H169" s="71">
        <v>9.2200000000000006</v>
      </c>
      <c r="I169" s="71">
        <v>8.16</v>
      </c>
      <c r="J169" s="71">
        <v>18.36</v>
      </c>
      <c r="K169" s="71">
        <v>183.76</v>
      </c>
    </row>
    <row r="170" spans="1:11" ht="15.75">
      <c r="A170" s="24"/>
      <c r="B170" s="16"/>
      <c r="C170" s="11"/>
      <c r="D170" s="7" t="s">
        <v>30</v>
      </c>
      <c r="E170" s="81" t="s">
        <v>82</v>
      </c>
      <c r="F170" s="65">
        <v>200</v>
      </c>
      <c r="G170" s="60">
        <v>7.48</v>
      </c>
      <c r="H170" s="61">
        <v>0.7</v>
      </c>
      <c r="I170" s="61">
        <v>0.3</v>
      </c>
      <c r="J170" s="61">
        <v>29</v>
      </c>
      <c r="K170" s="81">
        <v>121.5</v>
      </c>
    </row>
    <row r="171" spans="1:11" ht="15.75">
      <c r="A171" s="24"/>
      <c r="B171" s="16"/>
      <c r="C171" s="11"/>
      <c r="D171" s="7" t="s">
        <v>31</v>
      </c>
      <c r="E171" s="63"/>
      <c r="F171" s="65"/>
      <c r="G171" s="69"/>
      <c r="H171" s="66"/>
      <c r="I171" s="67"/>
      <c r="J171" s="66"/>
      <c r="K171" s="66"/>
    </row>
    <row r="172" spans="1:11" ht="15.75">
      <c r="A172" s="24"/>
      <c r="B172" s="16"/>
      <c r="C172" s="11"/>
      <c r="D172" s="7" t="s">
        <v>32</v>
      </c>
      <c r="E172" s="63" t="s">
        <v>41</v>
      </c>
      <c r="F172" s="65">
        <v>30</v>
      </c>
      <c r="G172" s="69">
        <v>3.54</v>
      </c>
      <c r="H172" s="66">
        <v>3.3000000000000003</v>
      </c>
      <c r="I172" s="66">
        <v>0.6</v>
      </c>
      <c r="J172" s="66">
        <v>16.7</v>
      </c>
      <c r="K172" s="66">
        <v>85.399999999999991</v>
      </c>
    </row>
    <row r="173" spans="1:11" ht="15">
      <c r="A173" s="24"/>
      <c r="B173" s="16"/>
      <c r="C173" s="11"/>
      <c r="D173" s="6"/>
      <c r="E173" s="53"/>
      <c r="F173" s="53"/>
      <c r="G173" s="53"/>
      <c r="H173" s="53"/>
      <c r="I173" s="53"/>
      <c r="J173" s="53"/>
      <c r="K173" s="53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>SUM(G166:G174)</f>
        <v>71.540000000000006</v>
      </c>
      <c r="H175" s="20">
        <f>SUM(H166:H174)</f>
        <v>23.494545454545452</v>
      </c>
      <c r="I175" s="20">
        <f>SUM(I166:I174)</f>
        <v>23.73</v>
      </c>
      <c r="J175" s="20">
        <f>SUM(J166:J174)</f>
        <v>100.62</v>
      </c>
      <c r="K175" s="26"/>
    </row>
    <row r="176" spans="1:11" ht="15.75" thickBot="1">
      <c r="A176" s="30">
        <f>A158</f>
        <v>2</v>
      </c>
      <c r="B176" s="31">
        <f>B158</f>
        <v>4</v>
      </c>
      <c r="C176" s="96" t="s">
        <v>4</v>
      </c>
      <c r="D176" s="97"/>
      <c r="E176" s="32"/>
      <c r="F176" s="33">
        <f>F165+F175</f>
        <v>1200</v>
      </c>
      <c r="G176" s="33">
        <f>G165+G175</f>
        <v>143.08276000000001</v>
      </c>
      <c r="H176" s="33">
        <f>H165+H175</f>
        <v>37.267045454545453</v>
      </c>
      <c r="I176" s="33">
        <f>I165+I175</f>
        <v>39.435000000000002</v>
      </c>
      <c r="J176" s="33">
        <f>J165+J175</f>
        <v>166.42250000000001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62" t="s">
        <v>48</v>
      </c>
      <c r="F177" s="72">
        <v>100</v>
      </c>
      <c r="G177" s="69">
        <v>32.5</v>
      </c>
      <c r="H177" s="60">
        <v>8.5</v>
      </c>
      <c r="I177" s="60">
        <v>7.3000000000000007</v>
      </c>
      <c r="J177" s="60">
        <v>8.9</v>
      </c>
      <c r="K177" s="60">
        <v>135.30000000000001</v>
      </c>
    </row>
    <row r="178" spans="1:11" ht="15.75">
      <c r="A178" s="24"/>
      <c r="B178" s="16"/>
      <c r="C178" s="11"/>
      <c r="D178" s="6"/>
      <c r="E178" s="77" t="s">
        <v>40</v>
      </c>
      <c r="F178" s="72">
        <v>150</v>
      </c>
      <c r="G178" s="69">
        <v>12</v>
      </c>
      <c r="H178" s="71">
        <v>2.6</v>
      </c>
      <c r="I178" s="71">
        <v>6.8</v>
      </c>
      <c r="J178" s="71">
        <v>10.3</v>
      </c>
      <c r="K178" s="87">
        <v>112.8</v>
      </c>
    </row>
    <row r="179" spans="1:11" ht="15.75">
      <c r="A179" s="24"/>
      <c r="B179" s="16"/>
      <c r="C179" s="11"/>
      <c r="D179" s="7" t="s">
        <v>22</v>
      </c>
      <c r="E179" s="62" t="s">
        <v>36</v>
      </c>
      <c r="F179" s="65">
        <v>200</v>
      </c>
      <c r="G179" s="60">
        <v>2.5</v>
      </c>
      <c r="H179" s="63">
        <v>0.1</v>
      </c>
      <c r="I179" s="63">
        <v>0</v>
      </c>
      <c r="J179" s="63">
        <v>20.2</v>
      </c>
      <c r="K179" s="63">
        <v>81.2</v>
      </c>
    </row>
    <row r="180" spans="1:11" ht="15.75">
      <c r="A180" s="24"/>
      <c r="B180" s="16"/>
      <c r="C180" s="11"/>
      <c r="D180" s="7" t="s">
        <v>23</v>
      </c>
      <c r="E180" s="63" t="s">
        <v>65</v>
      </c>
      <c r="F180" s="65">
        <v>30</v>
      </c>
      <c r="G180" s="60">
        <v>6.54</v>
      </c>
      <c r="H180" s="63">
        <v>2.37</v>
      </c>
      <c r="I180" s="63">
        <v>0.3</v>
      </c>
      <c r="J180" s="63">
        <v>14.49</v>
      </c>
      <c r="K180" s="63">
        <v>70.14</v>
      </c>
    </row>
    <row r="181" spans="1:11" ht="15">
      <c r="A181" s="24"/>
      <c r="B181" s="16"/>
      <c r="C181" s="11"/>
      <c r="D181" s="7" t="s">
        <v>24</v>
      </c>
      <c r="E181" s="53"/>
      <c r="F181" s="53"/>
      <c r="G181" s="53"/>
      <c r="H181" s="53"/>
      <c r="I181" s="53"/>
      <c r="J181" s="53"/>
      <c r="K181" s="53"/>
    </row>
    <row r="182" spans="1:11" ht="15.75">
      <c r="A182" s="24"/>
      <c r="B182" s="16"/>
      <c r="C182" s="11"/>
      <c r="D182" s="6"/>
      <c r="E182" s="66" t="s">
        <v>83</v>
      </c>
      <c r="F182" s="78">
        <v>20</v>
      </c>
      <c r="G182" s="60">
        <v>18.000000000000004</v>
      </c>
      <c r="H182" s="79">
        <v>2.8</v>
      </c>
      <c r="I182" s="79">
        <v>6</v>
      </c>
      <c r="J182" s="79">
        <v>2</v>
      </c>
      <c r="K182" s="94">
        <v>73.2</v>
      </c>
    </row>
    <row r="183" spans="1:11" ht="15">
      <c r="A183" s="24"/>
      <c r="B183" s="16"/>
      <c r="C183" s="11"/>
      <c r="D183" s="6"/>
      <c r="E183" s="53"/>
      <c r="F183" s="53"/>
      <c r="G183" s="53"/>
      <c r="H183" s="53"/>
      <c r="I183" s="53"/>
      <c r="J183" s="53"/>
      <c r="K183" s="53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SUM(F177:F182)</f>
        <v>500</v>
      </c>
      <c r="G184" s="20">
        <f>SUM(G177:G182)</f>
        <v>71.540000000000006</v>
      </c>
      <c r="H184" s="20">
        <f>SUM(H177:H182)</f>
        <v>16.37</v>
      </c>
      <c r="I184" s="20">
        <f>SUM(I177:I182)</f>
        <v>20.400000000000002</v>
      </c>
      <c r="J184" s="20">
        <f>SUM(J177:J182)</f>
        <v>55.890000000000008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5.75">
      <c r="A186" s="24"/>
      <c r="B186" s="16"/>
      <c r="C186" s="11"/>
      <c r="D186" s="7" t="s">
        <v>27</v>
      </c>
      <c r="E186" s="62" t="s">
        <v>66</v>
      </c>
      <c r="F186" s="59">
        <v>220</v>
      </c>
      <c r="G186" s="69">
        <v>15</v>
      </c>
      <c r="H186" s="71">
        <v>6.58</v>
      </c>
      <c r="I186" s="71">
        <v>7.2</v>
      </c>
      <c r="J186" s="71">
        <v>29.8</v>
      </c>
      <c r="K186" s="71">
        <v>210.32</v>
      </c>
    </row>
    <row r="187" spans="1:11" ht="15.75">
      <c r="A187" s="24"/>
      <c r="B187" s="16"/>
      <c r="C187" s="11"/>
      <c r="D187" s="7" t="s">
        <v>28</v>
      </c>
      <c r="E187" s="89" t="s">
        <v>84</v>
      </c>
      <c r="F187" s="90">
        <v>100</v>
      </c>
      <c r="G187" s="84">
        <v>31</v>
      </c>
      <c r="H187" s="76">
        <v>7.6666666666666679</v>
      </c>
      <c r="I187" s="76">
        <v>11.222222222222221</v>
      </c>
      <c r="J187" s="76">
        <v>9.6666666666666661</v>
      </c>
      <c r="K187" s="76">
        <v>170.33333333333334</v>
      </c>
    </row>
    <row r="188" spans="1:11" ht="15.75">
      <c r="A188" s="24"/>
      <c r="B188" s="16"/>
      <c r="C188" s="11"/>
      <c r="D188" s="7" t="s">
        <v>29</v>
      </c>
      <c r="E188" s="68" t="s">
        <v>85</v>
      </c>
      <c r="F188" s="65">
        <v>150</v>
      </c>
      <c r="G188" s="69">
        <v>14</v>
      </c>
      <c r="H188" s="70">
        <v>3.5</v>
      </c>
      <c r="I188" s="70">
        <v>5.4</v>
      </c>
      <c r="J188" s="70">
        <v>31</v>
      </c>
      <c r="K188" s="70">
        <v>186.6</v>
      </c>
    </row>
    <row r="189" spans="1:11" ht="15.75">
      <c r="A189" s="24"/>
      <c r="B189" s="16"/>
      <c r="C189" s="11"/>
      <c r="D189" s="7" t="s">
        <v>30</v>
      </c>
      <c r="E189" s="63" t="s">
        <v>42</v>
      </c>
      <c r="F189" s="65">
        <v>200</v>
      </c>
      <c r="G189" s="60">
        <v>8</v>
      </c>
      <c r="H189" s="61">
        <v>0.5</v>
      </c>
      <c r="I189" s="61">
        <v>0.1</v>
      </c>
      <c r="J189" s="61">
        <v>23.9</v>
      </c>
      <c r="K189" s="61">
        <v>98.5</v>
      </c>
    </row>
    <row r="190" spans="1:11" ht="15.75">
      <c r="A190" s="24"/>
      <c r="B190" s="16"/>
      <c r="C190" s="11"/>
      <c r="D190" s="7" t="s">
        <v>31</v>
      </c>
      <c r="E190" s="63"/>
      <c r="F190" s="65"/>
      <c r="G190" s="69"/>
      <c r="H190" s="66"/>
      <c r="I190" s="67"/>
      <c r="J190" s="66"/>
      <c r="K190" s="66"/>
    </row>
    <row r="191" spans="1:11" ht="15.75">
      <c r="A191" s="24"/>
      <c r="B191" s="16"/>
      <c r="C191" s="11"/>
      <c r="D191" s="7" t="s">
        <v>32</v>
      </c>
      <c r="E191" s="63" t="s">
        <v>41</v>
      </c>
      <c r="F191" s="65">
        <v>30</v>
      </c>
      <c r="G191" s="69">
        <v>3.54</v>
      </c>
      <c r="H191" s="66">
        <v>3.3000000000000003</v>
      </c>
      <c r="I191" s="66">
        <v>0.6</v>
      </c>
      <c r="J191" s="66">
        <v>16.7</v>
      </c>
      <c r="K191" s="66">
        <v>85.399999999999991</v>
      </c>
    </row>
    <row r="192" spans="1:11" ht="15">
      <c r="A192" s="24"/>
      <c r="B192" s="16"/>
      <c r="C192" s="11"/>
      <c r="D192" s="6"/>
      <c r="E192" s="53"/>
      <c r="F192" s="53"/>
      <c r="G192" s="53"/>
      <c r="H192" s="53"/>
      <c r="I192" s="53"/>
      <c r="J192" s="53"/>
      <c r="K192" s="53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71.540000000000006</v>
      </c>
      <c r="H194" s="20">
        <f>SUM(H185:H193)</f>
        <v>21.54666666666667</v>
      </c>
      <c r="I194" s="20">
        <f>SUM(I185:I193)</f>
        <v>24.522222222222226</v>
      </c>
      <c r="J194" s="20">
        <f>SUM(J185:J193)</f>
        <v>111.06666666666668</v>
      </c>
      <c r="K194" s="26"/>
    </row>
    <row r="195" spans="1:11" ht="15.75" thickBot="1">
      <c r="A195" s="30">
        <f>A177</f>
        <v>2</v>
      </c>
      <c r="B195" s="31">
        <f>B177</f>
        <v>5</v>
      </c>
      <c r="C195" s="96" t="s">
        <v>4</v>
      </c>
      <c r="D195" s="97"/>
      <c r="E195" s="32"/>
      <c r="F195" s="33">
        <f>F184+F194</f>
        <v>1200</v>
      </c>
      <c r="G195" s="33">
        <f>G184+G194</f>
        <v>143.08000000000001</v>
      </c>
      <c r="H195" s="33">
        <f>H184+H194</f>
        <v>37.916666666666671</v>
      </c>
      <c r="I195" s="33">
        <f>I184+I194</f>
        <v>44.922222222222231</v>
      </c>
      <c r="J195" s="33">
        <f>J184+J194</f>
        <v>166.95666666666668</v>
      </c>
      <c r="K195" s="33"/>
    </row>
    <row r="196" spans="1:11" ht="13.5" thickBot="1">
      <c r="A196" s="28"/>
      <c r="B196" s="29"/>
      <c r="C196" s="95" t="s">
        <v>5</v>
      </c>
      <c r="D196" s="95"/>
      <c r="E196" s="95"/>
      <c r="F196" s="35">
        <f>(F24+F43+F62+F81+F100+F119+F138+F157+F176+F195)/(IF(F24=0,0,1)+IF(F43=0,0,1)+IF(F62=0,0,1)+IF(F81=0,0,1)+IF(F100=0,0,1)+IF(F119=0,0,1)+IF(F138=0,0,1)+IF(F157=0,0,1)+IF(F176=0,0,1)+IF(F195=0,0,1))</f>
        <v>1194</v>
      </c>
      <c r="G196" s="35">
        <f>(G24+G43+G62+G81+G100+G119+G138+G157+G176+G195)/(IF(G24=0,0,1)+IF(G43=0,0,1)+IF(G62=0,0,1)+IF(G81=0,0,1)+IF(G100=0,0,1)+IF(G119=0,0,1)+IF(G138=0,0,1)+IF(G157=0,0,1)+IF(G176=0,0,1)+IF(G195=0,0,1))</f>
        <v>143.08007599999999</v>
      </c>
      <c r="H196" s="35">
        <f>(H24+H43+H62+H81+H100+H119+H138+H157+H176+H195)/(IF(H24=0,0,1)+IF(H43=0,0,1)+IF(H62=0,0,1)+IF(H81=0,0,1)+IF(H100=0,0,1)+IF(H119=0,0,1)+IF(H138=0,0,1)+IF(H157=0,0,1)+IF(H176=0,0,1)+IF(H195=0,0,1))</f>
        <v>156.89180117413454</v>
      </c>
      <c r="I196" s="35">
        <f>(I24+I43+I62+I81+I100+I119+I138+I157+I176+I195)/(IF(I24=0,0,1)+IF(I43=0,0,1)+IF(I62=0,0,1)+IF(I81=0,0,1)+IF(I100=0,0,1)+IF(I119=0,0,1)+IF(I138=0,0,1)+IF(I157=0,0,1)+IF(I176=0,0,1)+IF(I195=0,0,1))</f>
        <v>39.724030389363726</v>
      </c>
      <c r="J196" s="35">
        <f>(J24+J43+J62+J81+J100+J119+J138+J157+J176+J195)/(IF(J24=0,0,1)+IF(J43=0,0,1)+IF(J62=0,0,1)+IF(J81=0,0,1)+IF(J100=0,0,1)+IF(J119=0,0,1)+IF(J138=0,0,1)+IF(J157=0,0,1)+IF(J176=0,0,1)+IF(J195=0,0,1))</f>
        <v>154.84633143399807</v>
      </c>
      <c r="K196" s="35"/>
    </row>
  </sheetData>
  <sheetProtection sheet="1" objects="1" scenarios="1"/>
  <mergeCells count="15">
    <mergeCell ref="C81:D81"/>
    <mergeCell ref="C100:D100"/>
    <mergeCell ref="C24:D24"/>
    <mergeCell ref="C43:D43"/>
    <mergeCell ref="C1:E1"/>
    <mergeCell ref="H1:K1"/>
    <mergeCell ref="H2:K2"/>
    <mergeCell ref="H3:K3"/>
    <mergeCell ref="C62:D62"/>
    <mergeCell ref="C196:E196"/>
    <mergeCell ref="C195:D195"/>
    <mergeCell ref="C119:D119"/>
    <mergeCell ref="C138:D138"/>
    <mergeCell ref="C157:D157"/>
    <mergeCell ref="C176:D17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sh5</cp:lastModifiedBy>
  <dcterms:created xsi:type="dcterms:W3CDTF">2022-05-16T14:23:56Z</dcterms:created>
  <dcterms:modified xsi:type="dcterms:W3CDTF">2023-10-27T06:20:25Z</dcterms:modified>
</cp:coreProperties>
</file>